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33" i="8"/>
  <c r="H32" i="8"/>
  <c r="H31" i="8"/>
  <c r="E29" i="8"/>
  <c r="F29" i="8"/>
  <c r="H29" i="8"/>
  <c r="D23" i="8"/>
  <c r="D22" i="8"/>
  <c r="D20" i="8"/>
  <c r="D19" i="8"/>
  <c r="D17" i="8"/>
  <c r="D16" i="8"/>
  <c r="D13" i="8"/>
  <c r="D14" i="8"/>
  <c r="D9" i="8"/>
  <c r="H37" i="8"/>
  <c r="H8" i="8"/>
  <c r="H27" i="8"/>
  <c r="H44" i="8"/>
  <c r="H26" i="8"/>
  <c r="H43" i="8"/>
  <c r="H42" i="8"/>
  <c r="G8" i="8"/>
  <c r="G9" i="8"/>
  <c r="G34" i="8"/>
  <c r="F34" i="8"/>
  <c r="E34" i="8"/>
  <c r="G40" i="8"/>
  <c r="F40" i="8"/>
  <c r="E40" i="8"/>
  <c r="H41" i="8"/>
  <c r="H25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</calcChain>
</file>

<file path=xl/sharedStrings.xml><?xml version="1.0" encoding="utf-8"?>
<sst xmlns="http://schemas.openxmlformats.org/spreadsheetml/2006/main" count="172" uniqueCount="148">
  <si>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</si>
  <si>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</si>
  <si>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</si>
  <si>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</si>
  <si>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</si>
  <si>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</si>
  <si>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</si>
  <si>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</si>
  <si>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</si>
  <si>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</si>
  <si>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</si>
  <si>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</si>
  <si>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</si>
  <si>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</si>
  <si>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</si>
  <si>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</si>
  <si>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</si>
  <si>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</si>
  <si>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</si>
  <si>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</si>
  <si>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</si>
  <si>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</si>
  <si>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</si>
  <si>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</si>
  <si>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</si>
  <si>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</si>
  <si>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</si>
  <si>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</si>
  <si>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</si>
  <si>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</si>
  <si>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</si>
  <si>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</si>
  <si>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</si>
  <si>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</si>
  <si>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</si>
  <si>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</si>
  <si>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</si>
  <si>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</si>
  <si>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</si>
  <si>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</si>
  <si>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</si>
  <si>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</si>
  <si>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</si>
  <si>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</si>
  <si>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</si>
  <si>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</si>
  <si>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</si>
  <si>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</si>
  <si>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</si>
  <si>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</si>
  <si>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</si>
  <si>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</si>
  <si>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</si>
  <si>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</si>
  <si>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</si>
  <si>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</si>
  <si>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</si>
  <si>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</si>
  <si>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</si>
  <si>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</si>
  <si>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</si>
  <si>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</si>
  <si>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</si>
  <si>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</si>
  <si>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</si>
  <si>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</si>
  <si>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</si>
  <si>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</si>
  <si>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</si>
  <si>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</si>
  <si>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</si>
  <si>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</si>
  <si>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</si>
  <si>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</si>
  <si>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</si>
  <si>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</si>
  <si>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</si>
  <si>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</si>
  <si>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</si>
  <si>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</si>
  <si>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</si>
  <si>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</si>
  <si>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</si>
  <si>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</si>
  <si>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</si>
  <si>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</si>
  <si>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</si>
  <si>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</si>
  <si>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</si>
  <si>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</si>
  <si>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</si>
  <si>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</si>
  <si>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</si>
  <si>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</si>
  <si>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</si>
  <si>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</si>
  <si>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</si>
  <si>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</si>
  <si>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</si>
  <si>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</si>
  <si>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</si>
  <si>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</si>
  <si>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</si>
  <si>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</si>
  <si>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</si>
  <si>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</si>
  <si>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.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</si>
  <si>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</si>
  <si>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</si>
  <si>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г. серия 25 № 01277949</t>
  </si>
  <si>
    <t>2 подъезда</t>
  </si>
  <si>
    <t xml:space="preserve">                                                 01 сентября 2010 года</t>
  </si>
  <si>
    <t>Ленинского района "</t>
  </si>
  <si>
    <t>№ 15 по ул. Уткинской</t>
  </si>
  <si>
    <t>ООО " Ярд"</t>
  </si>
  <si>
    <t>2-260-343</t>
  </si>
  <si>
    <t>5  этажей</t>
  </si>
  <si>
    <t>Уткинская, 15</t>
  </si>
  <si>
    <t>ООО "Комфорт"</t>
  </si>
  <si>
    <t>Светланская,183</t>
  </si>
  <si>
    <t>ул. Тунгусская,8</t>
  </si>
  <si>
    <t>количество проживающих</t>
  </si>
  <si>
    <t>44 чел.</t>
  </si>
  <si>
    <t>итого по дому:</t>
  </si>
  <si>
    <t>Прочие работы и услуги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</si>
  <si>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</si>
  <si>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</si>
  <si>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</si>
  <si>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</si>
  <si>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</si>
  <si>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2.Ростелеком, в т.ч.</t>
  </si>
  <si>
    <t>1.обслуж -е теплового счетчика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</si>
  <si>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</si>
  <si>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</si>
  <si>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</si>
  <si>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содержение ОИ МКД</t>
  </si>
  <si>
    <t>отведение сточных вод</t>
  </si>
  <si>
    <t>исполнитель</t>
  </si>
  <si>
    <t>эл.энергия на содержение ОИ МКД</t>
  </si>
  <si>
    <t xml:space="preserve">                       Отчет ООО "Управляющей компании Ленинского района "  за 2018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</si>
  <si>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</si>
  <si>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</si>
  <si>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</si>
  <si>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 xml:space="preserve">    Всего: 311,9          </t>
  </si>
  <si>
    <t>3. Перечень работ, выполненных по статье " текущий ремонт"  в 2018 году.</t>
  </si>
  <si>
    <t>Предложение Управляющей компании: косметический ремонт подъездов. Собственникам необходимо представить протокол общего собрания о согласии проведения указанных работ, либо принять собственное решение для формирования плана текущего ремонта на 2019 год.</t>
  </si>
  <si>
    <t>План по статье "текущий ремонт" на 2019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</si>
  <si>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726/03 от 13.03.2019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</si>
</sst>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9" fillId="0" borderId="6" xfId="0" applyFont="1" applyBorder="1" applyAlignment="1"/>
    <xf numFmtId="0" fontId="3" fillId="0" borderId="2" xfId="0" applyFont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164" fontId="9" fillId="0" borderId="5" xfId="3" applyFont="1" applyBorder="1" applyAlignment="1"/>
    <xf numFmtId="164" fontId="9" fillId="0" borderId="6" xfId="3" applyFont="1" applyBorder="1" applyAlignment="1"/>
    <xf numFmtId="0" fontId="9" fillId="0" borderId="1" xfId="0" applyFont="1" applyBorder="1" applyAlignment="1"/>
    <xf numFmtId="0" fontId="9" fillId="0" borderId="5" xfId="0" applyFont="1" applyBorder="1" applyAlignment="1"/>
    <xf numFmtId="0" fontId="3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/>
    <xf numFmtId="0" fontId="16" fillId="0" borderId="1" xfId="0" applyFont="1" applyBorder="1"/>
    <xf numFmtId="0" fontId="9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2" xfId="0" applyFont="1" applyBorder="1" applyAlignment="1"/>
    <xf numFmtId="0" fontId="4" fillId="0" borderId="6" xfId="0" applyFont="1" applyBorder="1" applyAlignment="1"/>
    <xf numFmtId="0" fontId="3" fillId="0" borderId="2" xfId="0" applyFont="1" applyBorder="1" applyAlignment="1"/>
    <xf numFmtId="0" fontId="0" fillId="0" borderId="6" xfId="0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6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16" fillId="0" borderId="0" xfId="0" applyFont="1" applyAlignment="1"/>
    <xf numFmtId="0" fontId="12" fillId="0" borderId="0" xfId="0" applyFont="1" applyAlignment="1"/>
    <xf numFmtId="0" fontId="0" fillId="0" borderId="6" xfId="0" applyBorder="1" applyAlignment="1">
      <alignment horizontal="center"/>
    </xf>
    <xf numFmtId="0" fontId="6" fillId="0" borderId="2" xfId="0" applyFont="1" applyBorder="1" applyAlignment="1"/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4" t="s">
        <v>113</v>
      </c>
    </row>
    <row r="4" spans="1:4" ht="14.25" customHeight="1" x14ac:dyDescent="0.25">
      <c r="A4" s="22" t="s">
        <v>147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107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108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 x14ac:dyDescent="0.25">
      <c r="A10" s="12" t="s">
        <v>2</v>
      </c>
      <c r="B10" s="15" t="s">
        <v>13</v>
      </c>
      <c r="C10" s="113" t="s">
        <v>109</v>
      </c>
      <c r="D10" s="114"/>
    </row>
    <row r="11" spans="1:4" s="3" customFormat="1" ht="15" customHeight="1" x14ac:dyDescent="0.25">
      <c r="A11" s="12" t="s">
        <v>3</v>
      </c>
      <c r="B11" s="13" t="s">
        <v>14</v>
      </c>
      <c r="C11" s="111" t="s">
        <v>15</v>
      </c>
      <c r="D11" s="112"/>
    </row>
    <row r="12" spans="1:4" s="3" customFormat="1" ht="15" customHeight="1" x14ac:dyDescent="0.25">
      <c r="A12" s="67" t="s">
        <v>4</v>
      </c>
      <c r="B12" s="68" t="s">
        <v>91</v>
      </c>
      <c r="C12" s="57" t="s">
        <v>92</v>
      </c>
      <c r="D12" s="58" t="s">
        <v>93</v>
      </c>
    </row>
    <row r="13" spans="1:4" s="3" customFormat="1" ht="15" customHeight="1" x14ac:dyDescent="0.25">
      <c r="A13" s="69"/>
      <c r="B13" s="70"/>
      <c r="C13" s="57" t="s">
        <v>94</v>
      </c>
      <c r="D13" s="58" t="s">
        <v>95</v>
      </c>
    </row>
    <row r="14" spans="1:4" s="3" customFormat="1" ht="15" customHeight="1" x14ac:dyDescent="0.25">
      <c r="A14" s="69"/>
      <c r="B14" s="70"/>
      <c r="C14" s="57" t="s">
        <v>96</v>
      </c>
      <c r="D14" s="58" t="s">
        <v>97</v>
      </c>
    </row>
    <row r="15" spans="1:4" s="3" customFormat="1" ht="15" customHeight="1" x14ac:dyDescent="0.25">
      <c r="A15" s="69"/>
      <c r="B15" s="70"/>
      <c r="C15" s="57" t="s">
        <v>98</v>
      </c>
      <c r="D15" s="58" t="s">
        <v>99</v>
      </c>
    </row>
    <row r="16" spans="1:4" s="3" customFormat="1" ht="15" customHeight="1" x14ac:dyDescent="0.25">
      <c r="A16" s="69"/>
      <c r="B16" s="70"/>
      <c r="C16" s="57" t="s">
        <v>100</v>
      </c>
      <c r="D16" s="58" t="s">
        <v>101</v>
      </c>
    </row>
    <row r="17" spans="1:5" s="3" customFormat="1" ht="15" customHeight="1" x14ac:dyDescent="0.25">
      <c r="A17" s="69"/>
      <c r="B17" s="70"/>
      <c r="C17" s="57" t="s">
        <v>102</v>
      </c>
      <c r="D17" s="58" t="s">
        <v>103</v>
      </c>
    </row>
    <row r="18" spans="1:5" s="3" customFormat="1" ht="15" customHeight="1" x14ac:dyDescent="0.25">
      <c r="A18" s="71"/>
      <c r="B18" s="72"/>
      <c r="C18" s="57" t="s">
        <v>104</v>
      </c>
      <c r="D18" s="58" t="s">
        <v>105</v>
      </c>
    </row>
    <row r="19" spans="1:5" s="3" customFormat="1" ht="14.25" customHeight="1" x14ac:dyDescent="0.25">
      <c r="A19" s="12" t="s">
        <v>5</v>
      </c>
      <c r="B19" s="13" t="s">
        <v>16</v>
      </c>
      <c r="C19" s="115" t="s">
        <v>87</v>
      </c>
      <c r="D19" s="116"/>
    </row>
    <row r="20" spans="1:5" s="3" customFormat="1" x14ac:dyDescent="0.25">
      <c r="A20" s="12" t="s">
        <v>6</v>
      </c>
      <c r="B20" s="13" t="s">
        <v>17</v>
      </c>
      <c r="C20" s="117" t="s">
        <v>54</v>
      </c>
      <c r="D20" s="118"/>
    </row>
    <row r="21" spans="1:5" s="3" customFormat="1" ht="16.5" customHeight="1" x14ac:dyDescent="0.25">
      <c r="A21" s="12" t="s">
        <v>7</v>
      </c>
      <c r="B21" s="13" t="s">
        <v>18</v>
      </c>
      <c r="C21" s="113" t="s">
        <v>19</v>
      </c>
      <c r="D21" s="114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19" t="s">
        <v>26</v>
      </c>
      <c r="B26" s="120"/>
      <c r="C26" s="120"/>
      <c r="D26" s="121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114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118</v>
      </c>
      <c r="C30" s="6" t="s">
        <v>119</v>
      </c>
      <c r="D30" s="10" t="s">
        <v>115</v>
      </c>
      <c r="E30" t="s">
        <v>85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120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08">
        <v>1962</v>
      </c>
      <c r="D40" s="109"/>
    </row>
    <row r="41" spans="1:4" x14ac:dyDescent="0.25">
      <c r="A41" s="7">
        <v>2</v>
      </c>
      <c r="B41" s="6" t="s">
        <v>37</v>
      </c>
      <c r="C41" s="108" t="s">
        <v>116</v>
      </c>
      <c r="D41" s="109"/>
    </row>
    <row r="42" spans="1:4" ht="15" customHeight="1" x14ac:dyDescent="0.25">
      <c r="A42" s="7">
        <v>3</v>
      </c>
      <c r="B42" s="6" t="s">
        <v>38</v>
      </c>
      <c r="C42" s="108" t="s">
        <v>110</v>
      </c>
      <c r="D42" s="110"/>
    </row>
    <row r="43" spans="1:4" x14ac:dyDescent="0.25">
      <c r="A43" s="7">
        <v>4</v>
      </c>
      <c r="B43" s="6" t="s">
        <v>36</v>
      </c>
      <c r="C43" s="108" t="s">
        <v>55</v>
      </c>
      <c r="D43" s="110"/>
    </row>
    <row r="44" spans="1:4" x14ac:dyDescent="0.25">
      <c r="A44" s="7">
        <v>5</v>
      </c>
      <c r="B44" s="6" t="s">
        <v>39</v>
      </c>
      <c r="C44" s="108" t="s">
        <v>55</v>
      </c>
      <c r="D44" s="110"/>
    </row>
    <row r="45" spans="1:4" x14ac:dyDescent="0.25">
      <c r="A45" s="7">
        <v>6</v>
      </c>
      <c r="B45" s="6" t="s">
        <v>40</v>
      </c>
      <c r="C45" s="108">
        <v>1250.3</v>
      </c>
      <c r="D45" s="109"/>
    </row>
    <row r="46" spans="1:4" ht="15" customHeight="1" x14ac:dyDescent="0.25">
      <c r="A46" s="7">
        <v>7</v>
      </c>
      <c r="B46" s="6" t="s">
        <v>41</v>
      </c>
      <c r="C46" s="108" t="s">
        <v>55</v>
      </c>
      <c r="D46" s="109"/>
    </row>
    <row r="47" spans="1:4" x14ac:dyDescent="0.25">
      <c r="A47" s="7">
        <v>8</v>
      </c>
      <c r="B47" s="6" t="s">
        <v>42</v>
      </c>
      <c r="C47" s="108" t="s">
        <v>143</v>
      </c>
      <c r="D47" s="109"/>
    </row>
    <row r="48" spans="1:4" x14ac:dyDescent="0.25">
      <c r="A48" s="7">
        <v>9</v>
      </c>
      <c r="B48" s="6" t="s">
        <v>121</v>
      </c>
      <c r="C48" s="108" t="s">
        <v>122</v>
      </c>
      <c r="D48" s="109"/>
    </row>
    <row r="49" spans="1:4" x14ac:dyDescent="0.25">
      <c r="A49" s="75"/>
      <c r="B49" s="6" t="s">
        <v>86</v>
      </c>
      <c r="C49" s="76" t="s">
        <v>111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>
      <c r="B53" s="74"/>
      <c r="C53" t="s">
        <v>106</v>
      </c>
    </row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16" workbookViewId="0">
      <selection activeCell="H76" sqref="H76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" customWidth="1"/>
    <col min="8" max="8" width="11.140625" customWidth="1"/>
  </cols>
  <sheetData>
    <row r="1" spans="1:8" x14ac:dyDescent="0.25">
      <c r="A1" s="4" t="s">
        <v>126</v>
      </c>
      <c r="B1"/>
      <c r="C1" s="41"/>
      <c r="D1" s="41"/>
    </row>
    <row r="2" spans="1:8" ht="13.5" customHeight="1" x14ac:dyDescent="0.25">
      <c r="A2" s="81" t="s">
        <v>140</v>
      </c>
      <c r="B2" s="82"/>
      <c r="C2" s="83"/>
      <c r="D2" s="83"/>
      <c r="E2" s="82"/>
      <c r="F2" s="82"/>
      <c r="G2" s="82"/>
      <c r="H2" s="82"/>
    </row>
    <row r="3" spans="1:8" ht="56.25" customHeight="1" x14ac:dyDescent="0.25">
      <c r="A3" s="147" t="s">
        <v>61</v>
      </c>
      <c r="B3" s="148"/>
      <c r="C3" s="84" t="s">
        <v>62</v>
      </c>
      <c r="D3" s="85" t="s">
        <v>63</v>
      </c>
      <c r="E3" s="85" t="s">
        <v>64</v>
      </c>
      <c r="F3" s="85" t="s">
        <v>65</v>
      </c>
      <c r="G3" s="86" t="s">
        <v>66</v>
      </c>
      <c r="H3" s="85" t="s">
        <v>67</v>
      </c>
    </row>
    <row r="4" spans="1:8" ht="24.75" customHeight="1" x14ac:dyDescent="0.25">
      <c r="A4" s="122" t="s">
        <v>141</v>
      </c>
      <c r="B4" s="123"/>
      <c r="C4" s="84"/>
      <c r="D4" s="85">
        <v>-71.680000000000007</v>
      </c>
      <c r="E4" s="85"/>
      <c r="F4" s="85"/>
      <c r="G4" s="86"/>
      <c r="H4" s="85"/>
    </row>
    <row r="5" spans="1:8" ht="16.5" customHeight="1" x14ac:dyDescent="0.25">
      <c r="A5" s="87" t="s">
        <v>127</v>
      </c>
      <c r="B5" s="88"/>
      <c r="C5" s="84"/>
      <c r="D5" s="85">
        <v>20.11</v>
      </c>
      <c r="E5" s="85"/>
      <c r="F5" s="85"/>
      <c r="G5" s="86"/>
      <c r="H5" s="85"/>
    </row>
    <row r="6" spans="1:8" ht="16.5" customHeight="1" x14ac:dyDescent="0.25">
      <c r="A6" s="87" t="s">
        <v>128</v>
      </c>
      <c r="B6" s="88"/>
      <c r="C6" s="84"/>
      <c r="D6" s="85">
        <v>-91.79</v>
      </c>
      <c r="E6" s="85"/>
      <c r="F6" s="85"/>
      <c r="G6" s="86"/>
      <c r="H6" s="85"/>
    </row>
    <row r="7" spans="1:8" ht="17.25" customHeight="1" x14ac:dyDescent="0.25">
      <c r="A7" s="124" t="s">
        <v>142</v>
      </c>
      <c r="B7" s="125"/>
      <c r="C7" s="125"/>
      <c r="D7" s="125"/>
      <c r="E7" s="125"/>
      <c r="F7" s="125"/>
      <c r="G7" s="125"/>
      <c r="H7" s="126"/>
    </row>
    <row r="8" spans="1:8" ht="17.25" customHeight="1" x14ac:dyDescent="0.25">
      <c r="A8" s="149" t="s">
        <v>68</v>
      </c>
      <c r="B8" s="132"/>
      <c r="C8" s="35">
        <v>15.83</v>
      </c>
      <c r="D8" s="32">
        <v>-87.32</v>
      </c>
      <c r="E8" s="7">
        <f>E12+E15+E18+E21</f>
        <v>233.29999999999998</v>
      </c>
      <c r="F8" s="7">
        <f>F12+F15+F18+F21</f>
        <v>237.26000000000002</v>
      </c>
      <c r="G8" s="7">
        <f>G12+G15+G18+G21</f>
        <v>237.26000000000002</v>
      </c>
      <c r="H8" s="106">
        <f>F8-E8+D8</f>
        <v>-83.359999999999957</v>
      </c>
    </row>
    <row r="9" spans="1:8" x14ac:dyDescent="0.25">
      <c r="A9" s="43" t="s">
        <v>69</v>
      </c>
      <c r="B9" s="44"/>
      <c r="C9" s="7">
        <v>14.25</v>
      </c>
      <c r="D9" s="7">
        <f>D8-D10</f>
        <v>-78.589999999999989</v>
      </c>
      <c r="E9" s="106">
        <f>E8-E10</f>
        <v>209.96999999999997</v>
      </c>
      <c r="F9" s="106">
        <f>F8-F10</f>
        <v>213.53400000000002</v>
      </c>
      <c r="G9" s="7">
        <f>G8-G10</f>
        <v>213.53000000000003</v>
      </c>
      <c r="H9" s="106">
        <f t="shared" ref="H9:H10" si="0">F9-E9+D9</f>
        <v>-75.025999999999939</v>
      </c>
    </row>
    <row r="10" spans="1:8" x14ac:dyDescent="0.25">
      <c r="A10" s="137" t="s">
        <v>70</v>
      </c>
      <c r="B10" s="138"/>
      <c r="C10" s="7">
        <v>1.58</v>
      </c>
      <c r="D10" s="7">
        <v>-8.73</v>
      </c>
      <c r="E10" s="106">
        <f>E8*10%</f>
        <v>23.33</v>
      </c>
      <c r="F10" s="106">
        <f>F8*10%</f>
        <v>23.726000000000003</v>
      </c>
      <c r="G10" s="7">
        <v>23.73</v>
      </c>
      <c r="H10" s="106">
        <f t="shared" si="0"/>
        <v>-8.3339999999999961</v>
      </c>
    </row>
    <row r="11" spans="1:8" ht="12.75" customHeight="1" x14ac:dyDescent="0.25">
      <c r="A11" s="150" t="s">
        <v>89</v>
      </c>
      <c r="B11" s="151"/>
      <c r="C11" s="151"/>
      <c r="D11" s="151"/>
      <c r="E11" s="151"/>
      <c r="F11" s="151"/>
      <c r="G11" s="151"/>
      <c r="H11" s="132"/>
    </row>
    <row r="12" spans="1:8" x14ac:dyDescent="0.25">
      <c r="A12" s="135" t="s">
        <v>52</v>
      </c>
      <c r="B12" s="136"/>
      <c r="C12" s="35">
        <v>5.65</v>
      </c>
      <c r="D12" s="105">
        <v>-29.86</v>
      </c>
      <c r="E12" s="32">
        <v>83.45</v>
      </c>
      <c r="F12" s="32">
        <v>85.26</v>
      </c>
      <c r="G12" s="32">
        <v>85.26</v>
      </c>
      <c r="H12" s="106">
        <f t="shared" ref="H12:H23" si="1">F12-E12+D12</f>
        <v>-28.049999999999997</v>
      </c>
    </row>
    <row r="13" spans="1:8" x14ac:dyDescent="0.25">
      <c r="A13" s="43" t="s">
        <v>69</v>
      </c>
      <c r="B13" s="44"/>
      <c r="C13" s="7">
        <v>5.08</v>
      </c>
      <c r="D13" s="106">
        <f>D12-D14</f>
        <v>-26.873999999999999</v>
      </c>
      <c r="E13" s="106">
        <f>E12-E14</f>
        <v>75.105000000000004</v>
      </c>
      <c r="F13" s="106">
        <f>F12-F14</f>
        <v>76.734000000000009</v>
      </c>
      <c r="G13" s="106">
        <f>G12-G14</f>
        <v>76.734000000000009</v>
      </c>
      <c r="H13" s="106">
        <f t="shared" si="1"/>
        <v>-25.244999999999994</v>
      </c>
    </row>
    <row r="14" spans="1:8" x14ac:dyDescent="0.25">
      <c r="A14" s="137" t="s">
        <v>70</v>
      </c>
      <c r="B14" s="138"/>
      <c r="C14" s="7">
        <v>0.56999999999999995</v>
      </c>
      <c r="D14" s="106">
        <f>D12*10%</f>
        <v>-2.9860000000000002</v>
      </c>
      <c r="E14" s="106">
        <f>E12*10%</f>
        <v>8.3450000000000006</v>
      </c>
      <c r="F14" s="106">
        <f>F12*10%</f>
        <v>8.5260000000000016</v>
      </c>
      <c r="G14" s="106">
        <f>G12*10%</f>
        <v>8.5260000000000016</v>
      </c>
      <c r="H14" s="106">
        <f t="shared" si="1"/>
        <v>-2.8049999999999993</v>
      </c>
    </row>
    <row r="15" spans="1:8" ht="23.25" customHeight="1" x14ac:dyDescent="0.25">
      <c r="A15" s="135" t="s">
        <v>45</v>
      </c>
      <c r="B15" s="136"/>
      <c r="C15" s="35">
        <v>3.45</v>
      </c>
      <c r="D15" s="105">
        <v>-18.41</v>
      </c>
      <c r="E15" s="32">
        <v>50.94</v>
      </c>
      <c r="F15" s="32">
        <v>52.07</v>
      </c>
      <c r="G15" s="32">
        <v>52.07</v>
      </c>
      <c r="H15" s="106">
        <f t="shared" si="1"/>
        <v>-17.279999999999998</v>
      </c>
    </row>
    <row r="16" spans="1:8" x14ac:dyDescent="0.25">
      <c r="A16" s="43" t="s">
        <v>69</v>
      </c>
      <c r="B16" s="44"/>
      <c r="C16" s="7">
        <v>3.1</v>
      </c>
      <c r="D16" s="106">
        <f>D15-D17</f>
        <v>-16.568999999999999</v>
      </c>
      <c r="E16" s="106">
        <f>E15-E17</f>
        <v>45.845999999999997</v>
      </c>
      <c r="F16" s="106">
        <f>F15-F17</f>
        <v>46.863</v>
      </c>
      <c r="G16" s="106">
        <f>G15-G17</f>
        <v>46.863</v>
      </c>
      <c r="H16" s="106">
        <f t="shared" si="1"/>
        <v>-15.551999999999996</v>
      </c>
    </row>
    <row r="17" spans="1:8" ht="15" customHeight="1" x14ac:dyDescent="0.25">
      <c r="A17" s="137" t="s">
        <v>70</v>
      </c>
      <c r="B17" s="138"/>
      <c r="C17" s="7">
        <v>0.35</v>
      </c>
      <c r="D17" s="106">
        <f>D15*10%</f>
        <v>-1.8410000000000002</v>
      </c>
      <c r="E17" s="106">
        <f>E15*10%</f>
        <v>5.0940000000000003</v>
      </c>
      <c r="F17" s="106">
        <f>F15*10%</f>
        <v>5.2070000000000007</v>
      </c>
      <c r="G17" s="106">
        <f>G15*10%</f>
        <v>5.2070000000000007</v>
      </c>
      <c r="H17" s="106">
        <f t="shared" si="1"/>
        <v>-1.7279999999999998</v>
      </c>
    </row>
    <row r="18" spans="1:8" ht="15.75" customHeight="1" x14ac:dyDescent="0.25">
      <c r="A18" s="135" t="s">
        <v>53</v>
      </c>
      <c r="B18" s="136"/>
      <c r="C18" s="42">
        <v>2.37</v>
      </c>
      <c r="D18" s="105">
        <v>-12.54</v>
      </c>
      <c r="E18" s="32">
        <v>35</v>
      </c>
      <c r="F18" s="32">
        <v>35.770000000000003</v>
      </c>
      <c r="G18" s="32">
        <v>35.770000000000003</v>
      </c>
      <c r="H18" s="106">
        <f t="shared" si="1"/>
        <v>-11.769999999999996</v>
      </c>
    </row>
    <row r="19" spans="1:8" ht="13.5" customHeight="1" x14ac:dyDescent="0.25">
      <c r="A19" s="43" t="s">
        <v>69</v>
      </c>
      <c r="B19" s="44"/>
      <c r="C19" s="7">
        <v>2.13</v>
      </c>
      <c r="D19" s="106">
        <f>D18-D20</f>
        <v>-11.286</v>
      </c>
      <c r="E19" s="106">
        <f>E18-E20</f>
        <v>31.5</v>
      </c>
      <c r="F19" s="106">
        <f>F18-F20</f>
        <v>32.193000000000005</v>
      </c>
      <c r="G19" s="106">
        <f>G18-G20</f>
        <v>32.193000000000005</v>
      </c>
      <c r="H19" s="106">
        <f t="shared" si="1"/>
        <v>-10.592999999999995</v>
      </c>
    </row>
    <row r="20" spans="1:8" ht="12.75" customHeight="1" x14ac:dyDescent="0.25">
      <c r="A20" s="137" t="s">
        <v>70</v>
      </c>
      <c r="B20" s="138"/>
      <c r="C20" s="7">
        <v>0.24</v>
      </c>
      <c r="D20" s="106">
        <f>D18*10%</f>
        <v>-1.254</v>
      </c>
      <c r="E20" s="106">
        <f>E18*10%</f>
        <v>3.5</v>
      </c>
      <c r="F20" s="106">
        <f>F18*10%</f>
        <v>3.5770000000000004</v>
      </c>
      <c r="G20" s="106">
        <f>G18*10%</f>
        <v>3.5770000000000004</v>
      </c>
      <c r="H20" s="106">
        <f t="shared" si="1"/>
        <v>-1.1769999999999996</v>
      </c>
    </row>
    <row r="21" spans="1:8" ht="14.25" customHeight="1" x14ac:dyDescent="0.25">
      <c r="A21" s="10" t="s">
        <v>90</v>
      </c>
      <c r="B21" s="45"/>
      <c r="C21" s="34">
        <v>4.3600000000000003</v>
      </c>
      <c r="D21" s="106">
        <v>-26.51</v>
      </c>
      <c r="E21" s="7">
        <v>63.91</v>
      </c>
      <c r="F21" s="7">
        <v>64.16</v>
      </c>
      <c r="G21" s="7">
        <v>64.16</v>
      </c>
      <c r="H21" s="106">
        <f t="shared" si="1"/>
        <v>-26.26</v>
      </c>
    </row>
    <row r="22" spans="1:8" ht="14.25" customHeight="1" x14ac:dyDescent="0.25">
      <c r="A22" s="43" t="s">
        <v>69</v>
      </c>
      <c r="B22" s="44"/>
      <c r="C22" s="7">
        <v>3.92</v>
      </c>
      <c r="D22" s="106">
        <f>D21-D23</f>
        <v>-23.859000000000002</v>
      </c>
      <c r="E22" s="106">
        <f>E21-E23</f>
        <v>57.518999999999998</v>
      </c>
      <c r="F22" s="106">
        <f>F21-F23</f>
        <v>57.744</v>
      </c>
      <c r="G22" s="106">
        <f>G21-G23</f>
        <v>57.744</v>
      </c>
      <c r="H22" s="106">
        <f t="shared" si="1"/>
        <v>-23.634</v>
      </c>
    </row>
    <row r="23" spans="1:8" x14ac:dyDescent="0.25">
      <c r="A23" s="137" t="s">
        <v>70</v>
      </c>
      <c r="B23" s="138"/>
      <c r="C23" s="7">
        <v>0.44</v>
      </c>
      <c r="D23" s="106">
        <f>D21*10%</f>
        <v>-2.6510000000000002</v>
      </c>
      <c r="E23" s="106">
        <f>E21*10%</f>
        <v>6.391</v>
      </c>
      <c r="F23" s="106">
        <f>F21*10%</f>
        <v>6.4160000000000004</v>
      </c>
      <c r="G23" s="106">
        <f>G21*10%</f>
        <v>6.4160000000000004</v>
      </c>
      <c r="H23" s="106">
        <f t="shared" si="1"/>
        <v>-2.6259999999999999</v>
      </c>
    </row>
    <row r="24" spans="1:8" ht="9.75" customHeight="1" x14ac:dyDescent="0.25">
      <c r="A24" s="59"/>
      <c r="B24" s="60"/>
      <c r="C24" s="7"/>
      <c r="D24" s="7"/>
      <c r="E24" s="7"/>
      <c r="F24" s="7"/>
      <c r="G24" s="56"/>
      <c r="H24" s="7"/>
    </row>
    <row r="25" spans="1:8" ht="14.25" customHeight="1" x14ac:dyDescent="0.25">
      <c r="A25" s="149" t="s">
        <v>46</v>
      </c>
      <c r="B25" s="130"/>
      <c r="C25" s="34">
        <v>5.29</v>
      </c>
      <c r="D25" s="34">
        <v>14.78</v>
      </c>
      <c r="E25" s="34">
        <v>78.13</v>
      </c>
      <c r="F25" s="34">
        <v>79.84</v>
      </c>
      <c r="G25" s="73">
        <v>7.98</v>
      </c>
      <c r="H25" s="107">
        <f>F25-E25+D25+F25-G25</f>
        <v>88.350000000000009</v>
      </c>
    </row>
    <row r="26" spans="1:8" ht="14.25" customHeight="1" x14ac:dyDescent="0.25">
      <c r="A26" s="64" t="s">
        <v>71</v>
      </c>
      <c r="B26" s="65"/>
      <c r="C26" s="34">
        <v>4.76</v>
      </c>
      <c r="D26" s="34">
        <v>15.13</v>
      </c>
      <c r="E26" s="106">
        <f>E25-E27</f>
        <v>70.316999999999993</v>
      </c>
      <c r="F26" s="106">
        <f>F25-F27</f>
        <v>71.856000000000009</v>
      </c>
      <c r="G26" s="66">
        <v>0</v>
      </c>
      <c r="H26" s="106">
        <f t="shared" ref="H26:H27" si="2">F26-E26+D26+F26-G26</f>
        <v>88.525000000000034</v>
      </c>
    </row>
    <row r="27" spans="1:8" ht="12.75" customHeight="1" x14ac:dyDescent="0.25">
      <c r="A27" s="137" t="s">
        <v>70</v>
      </c>
      <c r="B27" s="138"/>
      <c r="C27" s="7">
        <v>0.53</v>
      </c>
      <c r="D27" s="7">
        <v>-0.35</v>
      </c>
      <c r="E27" s="106">
        <f>E25*10%</f>
        <v>7.8129999999999997</v>
      </c>
      <c r="F27" s="106">
        <f>F25*10%</f>
        <v>7.9840000000000009</v>
      </c>
      <c r="G27" s="7">
        <v>7.98</v>
      </c>
      <c r="H27" s="106">
        <f t="shared" si="2"/>
        <v>-0.17499999999999805</v>
      </c>
    </row>
    <row r="28" spans="1:8" ht="9" customHeight="1" x14ac:dyDescent="0.25">
      <c r="A28" s="100"/>
      <c r="B28" s="101"/>
      <c r="C28" s="7"/>
      <c r="D28" s="7"/>
      <c r="E28" s="7"/>
      <c r="F28" s="7"/>
      <c r="G28" s="99"/>
      <c r="H28" s="7"/>
    </row>
    <row r="29" spans="1:8" ht="12.75" customHeight="1" x14ac:dyDescent="0.25">
      <c r="A29" s="140" t="s">
        <v>133</v>
      </c>
      <c r="B29" s="141"/>
      <c r="C29" s="7"/>
      <c r="D29" s="34">
        <v>-1.1499999999999999</v>
      </c>
      <c r="E29" s="34">
        <f>E31+E32+E33</f>
        <v>6.8999999999999995</v>
      </c>
      <c r="F29" s="34">
        <f>F31+F32+F33</f>
        <v>7.01</v>
      </c>
      <c r="G29" s="104">
        <v>7.01</v>
      </c>
      <c r="H29" s="34">
        <f t="shared" ref="H29:H33" si="3">F29-E29+D29+F29-G29</f>
        <v>-1.0399999999999991</v>
      </c>
    </row>
    <row r="30" spans="1:8" ht="12.75" customHeight="1" x14ac:dyDescent="0.25">
      <c r="A30" s="43" t="s">
        <v>134</v>
      </c>
      <c r="B30" s="98"/>
      <c r="C30" s="7"/>
      <c r="D30" s="7"/>
      <c r="E30" s="7"/>
      <c r="F30" s="7"/>
      <c r="G30" s="97"/>
      <c r="H30" s="34"/>
    </row>
    <row r="31" spans="1:8" ht="12.75" customHeight="1" x14ac:dyDescent="0.25">
      <c r="A31" s="142" t="s">
        <v>135</v>
      </c>
      <c r="B31" s="143"/>
      <c r="C31" s="7"/>
      <c r="D31" s="7">
        <v>-0.21</v>
      </c>
      <c r="E31" s="7">
        <v>1.81</v>
      </c>
      <c r="F31" s="7">
        <v>1.8</v>
      </c>
      <c r="G31" s="7">
        <v>1.8</v>
      </c>
      <c r="H31" s="34">
        <f t="shared" si="3"/>
        <v>-0.21999999999999997</v>
      </c>
    </row>
    <row r="32" spans="1:8" ht="12.75" customHeight="1" x14ac:dyDescent="0.25">
      <c r="A32" s="142" t="s">
        <v>138</v>
      </c>
      <c r="B32" s="143"/>
      <c r="C32" s="7"/>
      <c r="D32" s="7">
        <v>-0.86</v>
      </c>
      <c r="E32" s="7">
        <v>4.22</v>
      </c>
      <c r="F32" s="7">
        <v>4.37</v>
      </c>
      <c r="G32" s="7">
        <v>4.37</v>
      </c>
      <c r="H32" s="34">
        <f t="shared" si="3"/>
        <v>-0.70999999999999952</v>
      </c>
    </row>
    <row r="33" spans="1:8" ht="12.75" customHeight="1" x14ac:dyDescent="0.25">
      <c r="A33" s="142" t="s">
        <v>136</v>
      </c>
      <c r="B33" s="143"/>
      <c r="C33" s="7"/>
      <c r="D33" s="7">
        <v>-0.08</v>
      </c>
      <c r="E33" s="7">
        <v>0.87</v>
      </c>
      <c r="F33" s="7">
        <v>0.84</v>
      </c>
      <c r="G33" s="7">
        <v>0.84</v>
      </c>
      <c r="H33" s="34">
        <f t="shared" si="3"/>
        <v>-0.10999999999999999</v>
      </c>
    </row>
    <row r="34" spans="1:8" ht="12.75" customHeight="1" x14ac:dyDescent="0.25">
      <c r="A34" s="133" t="s">
        <v>123</v>
      </c>
      <c r="B34" s="134"/>
      <c r="C34" s="7"/>
      <c r="D34" s="7"/>
      <c r="E34" s="34">
        <f>E8+E25+E29</f>
        <v>318.32999999999993</v>
      </c>
      <c r="F34" s="34">
        <f t="shared" ref="F34:G34" si="4">F8+F25+F29</f>
        <v>324.11</v>
      </c>
      <c r="G34" s="34">
        <f t="shared" si="4"/>
        <v>252.25</v>
      </c>
      <c r="H34" s="7"/>
    </row>
    <row r="35" spans="1:8" ht="12" customHeight="1" x14ac:dyDescent="0.25">
      <c r="A35" s="129" t="s">
        <v>124</v>
      </c>
      <c r="B35" s="152"/>
      <c r="C35" s="7"/>
      <c r="D35" s="7"/>
      <c r="E35" s="7"/>
      <c r="F35" s="7"/>
      <c r="G35" s="61"/>
      <c r="H35" s="7"/>
    </row>
    <row r="36" spans="1:8" ht="15" hidden="1" customHeight="1" x14ac:dyDescent="0.25">
      <c r="A36" s="131" t="s">
        <v>47</v>
      </c>
      <c r="B36" s="152"/>
      <c r="C36" s="7">
        <v>5.27</v>
      </c>
      <c r="D36" s="7"/>
      <c r="E36" s="7"/>
      <c r="F36" s="7"/>
      <c r="G36" s="61"/>
      <c r="H36" s="7"/>
    </row>
    <row r="37" spans="1:8" ht="15" customHeight="1" x14ac:dyDescent="0.25">
      <c r="A37" s="129" t="s">
        <v>131</v>
      </c>
      <c r="B37" s="130"/>
      <c r="C37" s="7"/>
      <c r="D37" s="7">
        <v>-2.97</v>
      </c>
      <c r="E37" s="7">
        <v>18</v>
      </c>
      <c r="F37" s="7">
        <v>18.59</v>
      </c>
      <c r="G37" s="93">
        <v>18.59</v>
      </c>
      <c r="H37" s="34">
        <f>F37-E37+D37+F37-G37</f>
        <v>-2.379999999999999</v>
      </c>
    </row>
    <row r="38" spans="1:8" ht="15" customHeight="1" x14ac:dyDescent="0.25">
      <c r="A38" s="129" t="s">
        <v>130</v>
      </c>
      <c r="B38" s="130"/>
      <c r="C38" s="7"/>
      <c r="D38" s="7">
        <v>4.9800000000000004</v>
      </c>
      <c r="E38" s="7">
        <v>0</v>
      </c>
      <c r="F38" s="7">
        <v>0</v>
      </c>
      <c r="G38" s="80">
        <v>0</v>
      </c>
      <c r="H38" s="34">
        <v>4.9800000000000004</v>
      </c>
    </row>
    <row r="39" spans="1:8" ht="15" customHeight="1" x14ac:dyDescent="0.25">
      <c r="A39" s="131" t="s">
        <v>70</v>
      </c>
      <c r="B39" s="132"/>
      <c r="C39" s="7"/>
      <c r="D39" s="7"/>
      <c r="E39" s="7"/>
      <c r="F39" s="7"/>
      <c r="G39" s="80"/>
      <c r="H39" s="7"/>
    </row>
    <row r="40" spans="1:8" ht="15" customHeight="1" x14ac:dyDescent="0.25">
      <c r="A40" s="129" t="s">
        <v>123</v>
      </c>
      <c r="B40" s="139"/>
      <c r="C40" s="34"/>
      <c r="D40" s="34"/>
      <c r="E40" s="34">
        <f>E34+E38+E37</f>
        <v>336.32999999999993</v>
      </c>
      <c r="F40" s="34">
        <f>F34+F37+F38</f>
        <v>342.7</v>
      </c>
      <c r="G40" s="34">
        <f>G34+G37+G38</f>
        <v>270.83999999999997</v>
      </c>
      <c r="H40" s="34"/>
    </row>
    <row r="41" spans="1:8" ht="15" customHeight="1" x14ac:dyDescent="0.25">
      <c r="A41" s="89" t="s">
        <v>129</v>
      </c>
      <c r="B41" s="90"/>
      <c r="C41" s="7"/>
      <c r="D41" s="34">
        <v>-71.680000000000007</v>
      </c>
      <c r="E41" s="34"/>
      <c r="F41" s="34"/>
      <c r="G41" s="94"/>
      <c r="H41" s="34">
        <f>F40-E40+D41+F40-G40</f>
        <v>6.5500000000000682</v>
      </c>
    </row>
    <row r="42" spans="1:8" ht="23.25" customHeight="1" x14ac:dyDescent="0.25">
      <c r="A42" s="127" t="s">
        <v>132</v>
      </c>
      <c r="B42" s="128"/>
      <c r="C42" s="7"/>
      <c r="D42" s="7"/>
      <c r="E42" s="7"/>
      <c r="F42" s="7"/>
      <c r="G42" s="18"/>
      <c r="H42" s="7">
        <f>H43+H44</f>
        <v>6.5500000000000824</v>
      </c>
    </row>
    <row r="43" spans="1:8" ht="15" customHeight="1" x14ac:dyDescent="0.25">
      <c r="A43" s="91" t="s">
        <v>127</v>
      </c>
      <c r="B43" s="91"/>
      <c r="C43" s="7"/>
      <c r="D43" s="7"/>
      <c r="E43" s="7"/>
      <c r="F43" s="7"/>
      <c r="G43" s="18"/>
      <c r="H43" s="106">
        <f>H26+H38</f>
        <v>93.505000000000038</v>
      </c>
    </row>
    <row r="44" spans="1:8" ht="15" customHeight="1" x14ac:dyDescent="0.25">
      <c r="A44" s="92" t="s">
        <v>128</v>
      </c>
      <c r="B44" s="79"/>
      <c r="C44" s="7"/>
      <c r="D44" s="7"/>
      <c r="E44" s="7"/>
      <c r="F44" s="7"/>
      <c r="G44" s="18"/>
      <c r="H44" s="106">
        <f>H8+H27+H29+H37</f>
        <v>-86.954999999999956</v>
      </c>
    </row>
    <row r="45" spans="1:8" ht="15" customHeight="1" x14ac:dyDescent="0.25">
      <c r="A45" s="77"/>
      <c r="B45" s="77"/>
      <c r="C45" s="28"/>
      <c r="D45" s="28"/>
      <c r="E45" s="28"/>
      <c r="F45" s="28"/>
      <c r="G45" s="78"/>
      <c r="H45" s="28"/>
    </row>
    <row r="46" spans="1:8" ht="14.25" customHeight="1" x14ac:dyDescent="0.25">
      <c r="A46" s="155"/>
      <c r="B46" s="156"/>
      <c r="C46" s="156"/>
      <c r="D46" s="156"/>
      <c r="E46" s="156"/>
      <c r="F46" s="156"/>
      <c r="G46" s="156"/>
      <c r="H46" s="156"/>
    </row>
    <row r="47" spans="1:8" ht="14.25" customHeight="1" x14ac:dyDescent="0.25"/>
    <row r="48" spans="1:8" x14ac:dyDescent="0.25">
      <c r="A48" s="21" t="s">
        <v>144</v>
      </c>
      <c r="D48" s="23"/>
      <c r="E48" s="23"/>
      <c r="F48" s="23"/>
      <c r="G48" s="23"/>
    </row>
    <row r="49" spans="1:8" x14ac:dyDescent="0.25">
      <c r="A49" s="153" t="s">
        <v>56</v>
      </c>
      <c r="B49" s="138"/>
      <c r="C49" s="138"/>
      <c r="D49" s="159"/>
      <c r="E49" s="36" t="s">
        <v>57</v>
      </c>
      <c r="F49" s="36" t="s">
        <v>58</v>
      </c>
      <c r="G49" s="36" t="s">
        <v>125</v>
      </c>
      <c r="H49" s="102" t="s">
        <v>137</v>
      </c>
    </row>
    <row r="50" spans="1:8" x14ac:dyDescent="0.25">
      <c r="A50" s="160" t="s">
        <v>55</v>
      </c>
      <c r="B50" s="151"/>
      <c r="C50" s="151"/>
      <c r="D50" s="132"/>
      <c r="E50" s="37"/>
      <c r="F50" s="36"/>
      <c r="G50" s="38">
        <v>0</v>
      </c>
      <c r="H50" s="103"/>
    </row>
    <row r="51" spans="1:8" x14ac:dyDescent="0.25">
      <c r="A51" s="160"/>
      <c r="B51" s="151"/>
      <c r="C51" s="151"/>
      <c r="D51" s="132"/>
      <c r="E51" s="37"/>
      <c r="F51" s="36"/>
      <c r="G51" s="38"/>
      <c r="H51" s="103"/>
    </row>
    <row r="52" spans="1:8" x14ac:dyDescent="0.25">
      <c r="A52" s="160"/>
      <c r="B52" s="151"/>
      <c r="C52" s="151"/>
      <c r="D52" s="132"/>
      <c r="E52" s="37"/>
      <c r="F52" s="36"/>
      <c r="G52" s="38">
        <v>0</v>
      </c>
      <c r="H52" s="103"/>
    </row>
    <row r="53" spans="1:8" x14ac:dyDescent="0.25">
      <c r="A53" s="46"/>
      <c r="B53" s="47"/>
      <c r="C53" s="47"/>
      <c r="D53" s="47"/>
      <c r="E53" s="95"/>
      <c r="F53" s="48"/>
      <c r="G53" s="96"/>
    </row>
    <row r="54" spans="1:8" x14ac:dyDescent="0.25">
      <c r="A54" s="21" t="s">
        <v>48</v>
      </c>
      <c r="D54" s="23"/>
      <c r="E54" s="23"/>
      <c r="F54" s="23"/>
      <c r="G54" s="23"/>
    </row>
    <row r="55" spans="1:8" x14ac:dyDescent="0.25">
      <c r="A55" s="21" t="s">
        <v>49</v>
      </c>
      <c r="D55" s="23"/>
      <c r="E55" s="23"/>
      <c r="F55" s="23"/>
      <c r="G55" s="23"/>
    </row>
    <row r="56" spans="1:8" ht="23.25" customHeight="1" x14ac:dyDescent="0.25">
      <c r="A56" s="153" t="s">
        <v>60</v>
      </c>
      <c r="B56" s="138"/>
      <c r="C56" s="138"/>
      <c r="D56" s="138"/>
      <c r="E56" s="159"/>
      <c r="F56" s="40" t="s">
        <v>58</v>
      </c>
      <c r="G56" s="39" t="s">
        <v>59</v>
      </c>
    </row>
    <row r="57" spans="1:8" x14ac:dyDescent="0.25">
      <c r="A57" s="160"/>
      <c r="B57" s="151"/>
      <c r="C57" s="151"/>
      <c r="D57" s="151"/>
      <c r="E57" s="132"/>
      <c r="F57" s="36" t="s">
        <v>55</v>
      </c>
      <c r="G57" s="36">
        <v>0</v>
      </c>
    </row>
    <row r="58" spans="1:8" x14ac:dyDescent="0.25">
      <c r="A58" s="46"/>
      <c r="B58" s="47"/>
      <c r="C58" s="47"/>
      <c r="D58" s="47"/>
      <c r="E58" s="47"/>
      <c r="F58" s="48"/>
      <c r="G58" s="48"/>
    </row>
    <row r="59" spans="1:8" x14ac:dyDescent="0.25">
      <c r="A59" s="46"/>
      <c r="B59" s="47"/>
      <c r="C59" s="47"/>
      <c r="D59" s="47"/>
      <c r="E59" s="47"/>
      <c r="F59" s="48"/>
      <c r="G59" s="48"/>
    </row>
    <row r="60" spans="1:8" x14ac:dyDescent="0.25">
      <c r="A60" s="46"/>
      <c r="B60" s="47"/>
      <c r="C60" s="47"/>
      <c r="D60" s="47"/>
      <c r="E60" s="47"/>
      <c r="F60" s="48"/>
      <c r="G60" s="48"/>
    </row>
    <row r="61" spans="1:8" x14ac:dyDescent="0.25">
      <c r="A61" s="46"/>
      <c r="B61" s="47"/>
      <c r="C61" s="47"/>
      <c r="D61" s="47"/>
      <c r="E61" s="47"/>
      <c r="F61" s="48"/>
      <c r="G61" s="48"/>
    </row>
    <row r="62" spans="1:8" x14ac:dyDescent="0.25">
      <c r="A62" s="52" t="s">
        <v>72</v>
      </c>
      <c r="B62" s="53"/>
      <c r="C62" s="53"/>
      <c r="D62" s="53"/>
      <c r="E62" s="53"/>
      <c r="F62" s="36"/>
      <c r="G62" s="36"/>
    </row>
    <row r="63" spans="1:8" x14ac:dyDescent="0.25">
      <c r="A63" s="153" t="s">
        <v>73</v>
      </c>
      <c r="B63" s="154"/>
      <c r="C63" s="108" t="s">
        <v>74</v>
      </c>
      <c r="D63" s="154"/>
      <c r="E63" s="36" t="s">
        <v>75</v>
      </c>
      <c r="F63" s="36" t="s">
        <v>76</v>
      </c>
      <c r="G63" s="36" t="s">
        <v>77</v>
      </c>
    </row>
    <row r="64" spans="1:8" x14ac:dyDescent="0.25">
      <c r="A64" s="153" t="s">
        <v>117</v>
      </c>
      <c r="B64" s="154"/>
      <c r="C64" s="108" t="s">
        <v>55</v>
      </c>
      <c r="D64" s="159"/>
      <c r="E64" s="36">
        <v>3</v>
      </c>
      <c r="F64" s="36" t="s">
        <v>55</v>
      </c>
      <c r="G64" s="36" t="s">
        <v>55</v>
      </c>
    </row>
    <row r="65" spans="1:8" x14ac:dyDescent="0.25">
      <c r="A65" s="49"/>
      <c r="B65" s="50"/>
      <c r="C65" s="28"/>
      <c r="D65" s="51"/>
      <c r="E65" s="48"/>
      <c r="F65" s="48"/>
      <c r="G65" s="48"/>
    </row>
    <row r="66" spans="1:8" x14ac:dyDescent="0.25">
      <c r="A66" s="157"/>
      <c r="B66" s="156"/>
      <c r="C66" s="156"/>
      <c r="D66" s="156"/>
      <c r="E66" s="156"/>
      <c r="F66" s="156"/>
      <c r="G66" s="156"/>
    </row>
    <row r="67" spans="1:8" x14ac:dyDescent="0.25">
      <c r="F67" s="55"/>
    </row>
    <row r="68" spans="1:8" x14ac:dyDescent="0.25">
      <c r="A68" s="21" t="s">
        <v>88</v>
      </c>
      <c r="F68" s="55"/>
    </row>
    <row r="69" spans="1:8" x14ac:dyDescent="0.25">
      <c r="A69" s="158" t="s">
        <v>146</v>
      </c>
      <c r="B69" s="156"/>
      <c r="C69" s="156"/>
      <c r="D69" s="156"/>
      <c r="E69" s="156"/>
      <c r="F69" s="156"/>
    </row>
    <row r="70" spans="1:8" x14ac:dyDescent="0.25">
      <c r="A70" s="144" t="s">
        <v>145</v>
      </c>
      <c r="B70" s="145"/>
      <c r="C70" s="145"/>
      <c r="D70" s="145"/>
      <c r="E70" s="145"/>
      <c r="F70" s="145"/>
      <c r="G70" s="145"/>
      <c r="H70" s="146"/>
    </row>
    <row r="71" spans="1:8" x14ac:dyDescent="0.25">
      <c r="A71" s="145"/>
      <c r="B71" s="145"/>
      <c r="C71" s="145"/>
      <c r="D71" s="145"/>
      <c r="E71" s="145"/>
      <c r="F71" s="145"/>
      <c r="G71" s="145"/>
      <c r="H71" s="146"/>
    </row>
    <row r="72" spans="1:8" x14ac:dyDescent="0.25">
      <c r="A72" s="146"/>
      <c r="B72" s="146"/>
      <c r="C72" s="146"/>
      <c r="D72" s="146"/>
      <c r="E72" s="146"/>
      <c r="F72" s="146"/>
      <c r="G72" s="146"/>
      <c r="H72" s="146"/>
    </row>
    <row r="73" spans="1:8" ht="0.75" customHeight="1" x14ac:dyDescent="0.25">
      <c r="A73" s="146"/>
      <c r="B73" s="146"/>
      <c r="C73" s="146"/>
      <c r="D73" s="146"/>
      <c r="E73" s="146"/>
      <c r="F73" s="146"/>
      <c r="G73" s="146"/>
      <c r="H73" s="146"/>
    </row>
    <row r="74" spans="1:8" x14ac:dyDescent="0.25">
      <c r="A74" s="62"/>
      <c r="B74" s="63"/>
      <c r="C74" s="63"/>
      <c r="D74" s="63"/>
      <c r="E74" s="63"/>
      <c r="F74" s="63"/>
    </row>
    <row r="75" spans="1:8" x14ac:dyDescent="0.25">
      <c r="A75" s="23" t="s">
        <v>78</v>
      </c>
      <c r="B75" s="54"/>
      <c r="F75" s="23"/>
    </row>
    <row r="76" spans="1:8" x14ac:dyDescent="0.25">
      <c r="A76" s="23" t="s">
        <v>79</v>
      </c>
      <c r="B76" s="54"/>
      <c r="E76" s="23" t="s">
        <v>80</v>
      </c>
    </row>
    <row r="77" spans="1:8" x14ac:dyDescent="0.25">
      <c r="A77" s="23" t="s">
        <v>112</v>
      </c>
      <c r="B77" s="54"/>
    </row>
    <row r="78" spans="1:8" x14ac:dyDescent="0.25">
      <c r="A78" s="23"/>
      <c r="B78" s="54"/>
    </row>
    <row r="79" spans="1:8" x14ac:dyDescent="0.25">
      <c r="A79" s="19" t="s">
        <v>81</v>
      </c>
    </row>
    <row r="80" spans="1:8" x14ac:dyDescent="0.25">
      <c r="A80" s="19" t="s">
        <v>82</v>
      </c>
    </row>
    <row r="81" spans="1:1" x14ac:dyDescent="0.25">
      <c r="A81" s="19" t="s">
        <v>83</v>
      </c>
    </row>
    <row r="82" spans="1:1" x14ac:dyDescent="0.25">
      <c r="A82" s="19" t="s">
        <v>84</v>
      </c>
    </row>
    <row r="83" spans="1:1" x14ac:dyDescent="0.25">
      <c r="A83" s="19"/>
    </row>
  </sheetData>
  <mergeCells count="41">
    <mergeCell ref="A46:H46"/>
    <mergeCell ref="A66:G66"/>
    <mergeCell ref="A69:F69"/>
    <mergeCell ref="A49:D49"/>
    <mergeCell ref="A50:D50"/>
    <mergeCell ref="A51:D51"/>
    <mergeCell ref="C64:D64"/>
    <mergeCell ref="A52:D52"/>
    <mergeCell ref="A56:E56"/>
    <mergeCell ref="A57:E57"/>
    <mergeCell ref="A70:H73"/>
    <mergeCell ref="A3:B3"/>
    <mergeCell ref="A8:B8"/>
    <mergeCell ref="A10:B10"/>
    <mergeCell ref="A11:H11"/>
    <mergeCell ref="A12:B12"/>
    <mergeCell ref="A23:B23"/>
    <mergeCell ref="A25:B25"/>
    <mergeCell ref="A36:B36"/>
    <mergeCell ref="A35:B35"/>
    <mergeCell ref="A27:B27"/>
    <mergeCell ref="A37:B37"/>
    <mergeCell ref="A14:B14"/>
    <mergeCell ref="A63:B63"/>
    <mergeCell ref="A64:B64"/>
    <mergeCell ref="C63:D63"/>
    <mergeCell ref="A4:B4"/>
    <mergeCell ref="A7:H7"/>
    <mergeCell ref="A42:B42"/>
    <mergeCell ref="A38:B38"/>
    <mergeCell ref="A39:B39"/>
    <mergeCell ref="A34:B34"/>
    <mergeCell ref="A15:B15"/>
    <mergeCell ref="A17:B17"/>
    <mergeCell ref="A18:B18"/>
    <mergeCell ref="A20:B20"/>
    <mergeCell ref="A40:B40"/>
    <mergeCell ref="A29:B29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2019-03-07T01:51:54Z</cp:lastPrinted>
  <dcterms:created xsi:type="dcterms:W3CDTF">2013-02-18T04:38:06Z</dcterms:created>
  <dcterms:modified xsi:type="dcterms:W3CDTF">2019-03-14T05:21:44Z</dcterms:modified>
</cp:coreProperties>
</file>