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25" i="8" l="1"/>
  <c r="F24" i="8"/>
  <c r="H24" i="8"/>
  <c r="H36" i="8"/>
  <c r="H31" i="8"/>
  <c r="H30" i="8"/>
  <c r="H29" i="8"/>
  <c r="E27" i="8"/>
  <c r="F27" i="8"/>
  <c r="H27" i="8"/>
  <c r="G25" i="8"/>
  <c r="H25" i="8"/>
  <c r="C9" i="8"/>
  <c r="F9" i="8"/>
  <c r="E9" i="8"/>
  <c r="H9" i="8"/>
  <c r="E25" i="8"/>
  <c r="H37" i="8"/>
  <c r="G9" i="8"/>
  <c r="G23" i="8"/>
  <c r="G32" i="8"/>
  <c r="F32" i="8"/>
  <c r="E32" i="8"/>
  <c r="H23" i="8"/>
  <c r="G33" i="8"/>
  <c r="F33" i="8"/>
  <c r="E33" i="8"/>
  <c r="E24" i="8"/>
  <c r="H35" i="8"/>
  <c r="D34" i="8"/>
  <c r="H34" i="8"/>
  <c r="C25" i="8"/>
  <c r="C24" i="8"/>
  <c r="G19" i="8"/>
  <c r="G16" i="8"/>
  <c r="G13" i="8"/>
  <c r="F21" i="8"/>
  <c r="E21" i="8"/>
  <c r="D21" i="8"/>
  <c r="H21" i="8"/>
  <c r="F20" i="8"/>
  <c r="E20" i="8"/>
  <c r="D20" i="8"/>
  <c r="H20" i="8"/>
  <c r="H19" i="8"/>
  <c r="F18" i="8"/>
  <c r="E18" i="8"/>
  <c r="D18" i="8"/>
  <c r="H18" i="8"/>
  <c r="F17" i="8"/>
  <c r="E17" i="8"/>
  <c r="D17" i="8"/>
  <c r="H17" i="8"/>
  <c r="H16" i="8"/>
  <c r="F15" i="8"/>
  <c r="E15" i="8"/>
  <c r="D15" i="8"/>
  <c r="H15" i="8"/>
  <c r="F14" i="8"/>
  <c r="E14" i="8"/>
  <c r="D14" i="8"/>
  <c r="H14" i="8"/>
  <c r="H13" i="8"/>
  <c r="F11" i="8"/>
  <c r="E11" i="8"/>
  <c r="D11" i="8"/>
  <c r="H11" i="8"/>
  <c r="F10" i="8"/>
  <c r="E10" i="8"/>
  <c r="D10" i="8"/>
  <c r="H10" i="8"/>
  <c r="G21" i="8"/>
  <c r="G20" i="8"/>
  <c r="G18" i="8"/>
  <c r="G17" i="8"/>
  <c r="G15" i="8"/>
  <c r="G14" i="8"/>
  <c r="G11" i="8"/>
  <c r="G10" i="8"/>
  <c r="G42" i="8"/>
  <c r="C21" i="8"/>
  <c r="C20" i="8"/>
  <c r="C18" i="8"/>
  <c r="C17" i="8"/>
  <c r="C15" i="8"/>
  <c r="C14" i="8"/>
  <c r="C11" i="8"/>
  <c r="C10" i="8"/>
</calcChain>
</file>

<file path=xl/sharedStrings.xml><?xml version="1.0" encoding="utf-8"?>
<sst xmlns="http://schemas.openxmlformats.org/spreadsheetml/2006/main" count="160" uniqueCount="141">
  <si>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</si>
  <si>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</si>
  <si>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</si>
  <si>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</si>
  <si>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</si>
  <si>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</si>
  <si>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</si>
  <si>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</si>
  <si>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</si>
  <si>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</si>
  <si>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</si>
  <si>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</si>
  <si>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</si>
  <si>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</si>
  <si>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</si>
  <si>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</si>
  <si>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</si>
  <si>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</si>
  <si>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</si>
  <si>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</si>
  <si>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</si>
  <si>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</si>
  <si>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</si>
  <si>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</si>
  <si>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</si>
  <si>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</si>
  <si>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</si>
  <si>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</si>
  <si>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</si>
  <si>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</si>
  <si>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</si>
  <si>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</si>
  <si>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</si>
  <si>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</si>
  <si>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</si>
  <si>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</si>
  <si>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</si>
  <si>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</si>
  <si>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</si>
  <si>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</si>
  <si>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</si>
  <si>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</si>
  <si>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</si>
  <si>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</si>
  <si>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</si>
  <si>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</si>
  <si>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</si>
  <si>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</si>
  <si>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</si>
  <si>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</si>
  <si>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</si>
  <si>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</si>
  <si>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</si>
  <si>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</si>
  <si>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</si>
  <si>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</si>
  <si>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</si>
  <si>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</si>
  <si>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</si>
  <si>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</si>
  <si>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</si>
  <si>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</si>
  <si>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</si>
  <si>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</si>
  <si>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</si>
  <si>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</si>
  <si>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</si>
  <si>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</si>
  <si>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</si>
  <si>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</si>
  <si>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</si>
  <si>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</si>
  <si>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</si>
  <si>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</si>
  <si>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</si>
  <si>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</si>
  <si>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</si>
  <si>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</si>
  <si>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</si>
  <si>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</si>
  <si>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</si>
  <si>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</si>
  <si>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Наименование работ</t>
  </si>
  <si>
    <t>период</t>
  </si>
  <si>
    <t>ИТОГО:</t>
  </si>
  <si>
    <t>uklr2006@mail.ru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</si>
  <si>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</si>
  <si>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</si>
  <si>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</si>
  <si>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</si>
  <si>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</si>
  <si>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</si>
  <si>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</si>
  <si>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</si>
  <si>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</si>
  <si>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</si>
  <si>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</si>
  <si>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</si>
  <si>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</si>
  <si>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</si>
  <si>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</si>
  <si>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</si>
  <si>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</si>
  <si>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Тунгусская, 8</t>
  </si>
  <si>
    <t>ООО " Экологическое предприятие № 1"</t>
  </si>
  <si>
    <t>10.12.2011г.</t>
  </si>
  <si>
    <t>Часть 4</t>
  </si>
  <si>
    <t>Колличество проживающих</t>
  </si>
  <si>
    <t>ИТОГО ПО ДОМУ: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</si>
  <si>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</si>
  <si>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</si>
  <si>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</si>
  <si>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</si>
  <si>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</si>
  <si>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исполн-ль</t>
  </si>
  <si>
    <t>№ 11/б по ул. Уткинская</t>
  </si>
  <si>
    <t>ООО " Ярд"</t>
  </si>
  <si>
    <t>ООО "Комфорт"</t>
  </si>
  <si>
    <t>2-260-343</t>
  </si>
  <si>
    <t>ООО " Восток Мегаполис"</t>
  </si>
  <si>
    <t>396,0 м2</t>
  </si>
  <si>
    <t>136,4 м2</t>
  </si>
  <si>
    <t>Уткинская, д. 11/б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</si>
  <si>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</si>
  <si>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</si>
  <si>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</si>
  <si>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</si>
  <si>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эл.энергия на содержание ОИ МКД</t>
  </si>
  <si>
    <t>Предложение Управляющей компании:  ремонт системы электроснабжения. Собственникам необходимо предоставить протокол общего собрания на выполнение предложенных  или иных работ.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</si>
  <si>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</si>
  <si>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</si>
  <si>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</si>
  <si>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</si>
  <si>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 г.</t>
  </si>
  <si>
    <t>3. Перечень работ, выполненных по статье " текущий ремонт"  в 2018 году.</t>
  </si>
  <si>
    <t>вырубка, обрезка, вывоз, утилизация зелен. насаждений</t>
  </si>
  <si>
    <t>компл</t>
  </si>
  <si>
    <t>ООО ТСГ</t>
  </si>
  <si>
    <t>сумма,т.р.</t>
  </si>
  <si>
    <t>План по статье "текущий ремонт" на 2019 год</t>
  </si>
  <si>
    <t xml:space="preserve">ИСХ  № 727/03 от 13.03.2019 г.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</si>
</sst>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4" fillId="0" borderId="0" xfId="0" applyFont="1" applyBorder="1"/>
    <xf numFmtId="0" fontId="0" fillId="2" borderId="0" xfId="0" applyFill="1" applyAlignment="1">
      <alignment horizontal="center"/>
    </xf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/>
    <xf numFmtId="2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2" fontId="9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/>
    <xf numFmtId="17" fontId="1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0" fontId="0" fillId="0" borderId="0" xfId="0" applyFont="1"/>
    <xf numFmtId="0" fontId="3" fillId="2" borderId="0" xfId="0" applyFon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/>
    <xf numFmtId="2" fontId="0" fillId="0" borderId="0" xfId="0" applyNumberFormat="1" applyBorder="1"/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3" fillId="2" borderId="0" xfId="0" applyFont="1" applyFill="1" applyAlignment="1"/>
    <xf numFmtId="0" fontId="6" fillId="2" borderId="2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9" fillId="2" borderId="6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2" borderId="2" xfId="0" applyFont="1" applyFill="1" applyBorder="1" applyAlignment="1"/>
    <xf numFmtId="0" fontId="0" fillId="0" borderId="5" xfId="0" applyBorder="1" applyAlignment="1"/>
    <xf numFmtId="0" fontId="3" fillId="2" borderId="0" xfId="0" applyFont="1" applyFill="1" applyAlignment="1">
      <alignment horizontal="center"/>
    </xf>
    <xf numFmtId="0" fontId="9" fillId="2" borderId="2" xfId="0" applyFont="1" applyFill="1" applyBorder="1" applyAlignment="1"/>
    <xf numFmtId="0" fontId="4" fillId="2" borderId="5" xfId="0" applyFont="1" applyFill="1" applyBorder="1" applyAlignment="1"/>
    <xf numFmtId="0" fontId="0" fillId="2" borderId="5" xfId="0" applyFill="1" applyBorder="1" applyAlignment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/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4" fillId="2" borderId="4" xfId="0" applyFont="1" applyFill="1" applyBorder="1" applyAlignment="1"/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129</v>
      </c>
      <c r="C1" s="1"/>
    </row>
    <row r="2" spans="1:4" ht="15" customHeight="1" x14ac:dyDescent="0.25">
      <c r="A2" s="2" t="s">
        <v>43</v>
      </c>
      <c r="C2" s="4"/>
    </row>
    <row r="3" spans="1:4" ht="15.75" x14ac:dyDescent="0.25">
      <c r="B3" s="4" t="s">
        <v>9</v>
      </c>
      <c r="C3" s="23" t="s">
        <v>115</v>
      </c>
    </row>
    <row r="4" spans="1:4" ht="14.25" customHeight="1" x14ac:dyDescent="0.25">
      <c r="A4" s="21" t="s">
        <v>140</v>
      </c>
      <c r="B4" s="98"/>
      <c r="C4" s="4"/>
    </row>
    <row r="5" spans="1:4" ht="15" customHeight="1" x14ac:dyDescent="0.25">
      <c r="A5" s="4" t="s">
        <v>7</v>
      </c>
      <c r="C5" s="4"/>
    </row>
    <row r="6" spans="1:4" s="22" customFormat="1" ht="12.75" customHeight="1" x14ac:dyDescent="0.25">
      <c r="A6" s="4" t="s">
        <v>44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8</v>
      </c>
      <c r="C8" s="26" t="s">
        <v>41</v>
      </c>
      <c r="D8" s="10"/>
    </row>
    <row r="9" spans="1:4" s="3" customFormat="1" ht="12" customHeight="1" x14ac:dyDescent="0.25">
      <c r="A9" s="12" t="s">
        <v>1</v>
      </c>
      <c r="B9" s="13" t="s">
        <v>10</v>
      </c>
      <c r="C9" s="113" t="s">
        <v>11</v>
      </c>
      <c r="D9" s="114"/>
    </row>
    <row r="10" spans="1:4" s="3" customFormat="1" ht="24" customHeight="1" x14ac:dyDescent="0.25">
      <c r="A10" s="12" t="s">
        <v>2</v>
      </c>
      <c r="B10" s="14" t="s">
        <v>86</v>
      </c>
      <c r="C10" s="115" t="s">
        <v>87</v>
      </c>
      <c r="D10" s="109"/>
    </row>
    <row r="11" spans="1:4" s="3" customFormat="1" ht="15" customHeight="1" x14ac:dyDescent="0.25">
      <c r="A11" s="12" t="s">
        <v>3</v>
      </c>
      <c r="B11" s="13" t="s">
        <v>12</v>
      </c>
      <c r="C11" s="113" t="s">
        <v>13</v>
      </c>
      <c r="D11" s="114"/>
    </row>
    <row r="12" spans="1:4" s="3" customFormat="1" ht="17.25" customHeight="1" x14ac:dyDescent="0.25">
      <c r="A12" s="116">
        <v>5</v>
      </c>
      <c r="B12" s="116" t="s">
        <v>88</v>
      </c>
      <c r="C12" s="35" t="s">
        <v>89</v>
      </c>
      <c r="D12" s="36" t="s">
        <v>90</v>
      </c>
    </row>
    <row r="13" spans="1:4" s="3" customFormat="1" ht="14.25" customHeight="1" x14ac:dyDescent="0.25">
      <c r="A13" s="116"/>
      <c r="B13" s="116"/>
      <c r="C13" s="35" t="s">
        <v>91</v>
      </c>
      <c r="D13" s="36" t="s">
        <v>92</v>
      </c>
    </row>
    <row r="14" spans="1:4" s="3" customFormat="1" x14ac:dyDescent="0.25">
      <c r="A14" s="116"/>
      <c r="B14" s="116"/>
      <c r="C14" s="35" t="s">
        <v>93</v>
      </c>
      <c r="D14" s="36" t="s">
        <v>94</v>
      </c>
    </row>
    <row r="15" spans="1:4" s="3" customFormat="1" ht="16.5" customHeight="1" x14ac:dyDescent="0.25">
      <c r="A15" s="116"/>
      <c r="B15" s="116"/>
      <c r="C15" s="35" t="s">
        <v>95</v>
      </c>
      <c r="D15" s="36" t="s">
        <v>96</v>
      </c>
    </row>
    <row r="16" spans="1:4" s="3" customFormat="1" ht="16.5" customHeight="1" x14ac:dyDescent="0.25">
      <c r="A16" s="116"/>
      <c r="B16" s="116"/>
      <c r="C16" s="35" t="s">
        <v>97</v>
      </c>
      <c r="D16" s="36" t="s">
        <v>98</v>
      </c>
    </row>
    <row r="17" spans="1:4" s="5" customFormat="1" ht="15.75" customHeight="1" x14ac:dyDescent="0.25">
      <c r="A17" s="116"/>
      <c r="B17" s="116"/>
      <c r="C17" s="35" t="s">
        <v>99</v>
      </c>
      <c r="D17" s="36" t="s">
        <v>100</v>
      </c>
    </row>
    <row r="18" spans="1:4" s="5" customFormat="1" ht="15.75" customHeight="1" x14ac:dyDescent="0.25">
      <c r="A18" s="116"/>
      <c r="B18" s="116"/>
      <c r="C18" s="37" t="s">
        <v>101</v>
      </c>
      <c r="D18" s="36" t="s">
        <v>102</v>
      </c>
    </row>
    <row r="19" spans="1:4" ht="21.75" customHeight="1" x14ac:dyDescent="0.25">
      <c r="A19" s="12" t="s">
        <v>4</v>
      </c>
      <c r="B19" s="13" t="s">
        <v>14</v>
      </c>
      <c r="C19" s="117" t="s">
        <v>85</v>
      </c>
      <c r="D19" s="118"/>
    </row>
    <row r="20" spans="1:4" s="5" customFormat="1" ht="17.25" customHeight="1" x14ac:dyDescent="0.25">
      <c r="A20" s="12" t="s">
        <v>5</v>
      </c>
      <c r="B20" s="13" t="s">
        <v>15</v>
      </c>
      <c r="C20" s="119" t="s">
        <v>46</v>
      </c>
      <c r="D20" s="120"/>
    </row>
    <row r="21" spans="1:4" s="5" customFormat="1" ht="15" customHeight="1" x14ac:dyDescent="0.25">
      <c r="A21" s="12" t="s">
        <v>6</v>
      </c>
      <c r="B21" s="13" t="s">
        <v>16</v>
      </c>
      <c r="C21" s="115" t="s">
        <v>17</v>
      </c>
      <c r="D21" s="121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18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19</v>
      </c>
      <c r="C25" s="7" t="s">
        <v>20</v>
      </c>
      <c r="D25" s="9" t="s">
        <v>21</v>
      </c>
    </row>
    <row r="26" spans="1:4" ht="27.75" customHeight="1" x14ac:dyDescent="0.25">
      <c r="A26" s="110" t="s">
        <v>24</v>
      </c>
      <c r="B26" s="111"/>
      <c r="C26" s="111"/>
      <c r="D26" s="112"/>
    </row>
    <row r="27" spans="1:4" ht="12" customHeight="1" x14ac:dyDescent="0.25">
      <c r="A27" s="31"/>
      <c r="B27" s="32"/>
      <c r="C27" s="32"/>
      <c r="D27" s="33"/>
    </row>
    <row r="28" spans="1:4" ht="13.5" customHeight="1" x14ac:dyDescent="0.25">
      <c r="A28" s="7">
        <v>1</v>
      </c>
      <c r="B28" s="6" t="s">
        <v>116</v>
      </c>
      <c r="C28" s="6" t="s">
        <v>22</v>
      </c>
      <c r="D28" s="6" t="s">
        <v>23</v>
      </c>
    </row>
    <row r="29" spans="1:4" x14ac:dyDescent="0.25">
      <c r="A29" s="19" t="s">
        <v>25</v>
      </c>
      <c r="B29" s="18"/>
      <c r="C29" s="18"/>
      <c r="D29" s="18"/>
    </row>
    <row r="30" spans="1:4" x14ac:dyDescent="0.25">
      <c r="A30" s="7">
        <v>1</v>
      </c>
      <c r="B30" s="6" t="s">
        <v>117</v>
      </c>
      <c r="C30" s="6" t="s">
        <v>22</v>
      </c>
      <c r="D30" s="6" t="s">
        <v>118</v>
      </c>
    </row>
    <row r="31" spans="1:4" x14ac:dyDescent="0.25">
      <c r="A31" s="19" t="s">
        <v>36</v>
      </c>
      <c r="B31" s="18"/>
      <c r="C31" s="18"/>
      <c r="D31" s="18"/>
    </row>
    <row r="32" spans="1:4" x14ac:dyDescent="0.25">
      <c r="A32" s="19" t="s">
        <v>37</v>
      </c>
      <c r="B32" s="18"/>
      <c r="C32" s="18"/>
      <c r="D32" s="18"/>
    </row>
    <row r="33" spans="1:4" x14ac:dyDescent="0.25">
      <c r="A33" s="7">
        <v>1</v>
      </c>
      <c r="B33" s="6" t="s">
        <v>119</v>
      </c>
      <c r="C33" s="6" t="s">
        <v>103</v>
      </c>
      <c r="D33" s="6" t="s">
        <v>26</v>
      </c>
    </row>
    <row r="34" spans="1:4" ht="15" customHeight="1" x14ac:dyDescent="0.25">
      <c r="A34" s="19" t="s">
        <v>27</v>
      </c>
      <c r="B34" s="18"/>
      <c r="C34" s="18"/>
      <c r="D34" s="18"/>
    </row>
    <row r="35" spans="1:4" x14ac:dyDescent="0.25">
      <c r="A35" s="7">
        <v>1</v>
      </c>
      <c r="B35" s="6" t="s">
        <v>104</v>
      </c>
      <c r="C35" s="6" t="s">
        <v>22</v>
      </c>
      <c r="D35" s="6" t="s">
        <v>23</v>
      </c>
    </row>
    <row r="36" spans="1:4" x14ac:dyDescent="0.25">
      <c r="A36" s="34"/>
      <c r="B36" s="11"/>
      <c r="C36" s="11"/>
      <c r="D36" s="11"/>
    </row>
    <row r="37" spans="1:4" x14ac:dyDescent="0.25">
      <c r="A37" s="4" t="s">
        <v>42</v>
      </c>
      <c r="B37" s="18"/>
      <c r="C37" s="18"/>
      <c r="D37" s="18"/>
    </row>
    <row r="38" spans="1:4" ht="15" customHeight="1" x14ac:dyDescent="0.25">
      <c r="A38" s="7">
        <v>1</v>
      </c>
      <c r="B38" s="6" t="s">
        <v>28</v>
      </c>
      <c r="C38" s="108">
        <v>1960</v>
      </c>
      <c r="D38" s="107"/>
    </row>
    <row r="39" spans="1:4" x14ac:dyDescent="0.25">
      <c r="A39" s="7">
        <v>2</v>
      </c>
      <c r="B39" s="6" t="s">
        <v>30</v>
      </c>
      <c r="C39" s="108">
        <v>2</v>
      </c>
      <c r="D39" s="107"/>
    </row>
    <row r="40" spans="1:4" x14ac:dyDescent="0.25">
      <c r="A40" s="7">
        <v>3</v>
      </c>
      <c r="B40" s="6" t="s">
        <v>31</v>
      </c>
      <c r="C40" s="108">
        <v>1</v>
      </c>
      <c r="D40" s="107"/>
    </row>
    <row r="41" spans="1:4" x14ac:dyDescent="0.25">
      <c r="A41" s="7">
        <v>4</v>
      </c>
      <c r="B41" s="6" t="s">
        <v>29</v>
      </c>
      <c r="C41" s="108" t="s">
        <v>62</v>
      </c>
      <c r="D41" s="107"/>
    </row>
    <row r="42" spans="1:4" ht="15" customHeight="1" x14ac:dyDescent="0.25">
      <c r="A42" s="7">
        <v>5</v>
      </c>
      <c r="B42" s="6" t="s">
        <v>32</v>
      </c>
      <c r="C42" s="108" t="s">
        <v>62</v>
      </c>
      <c r="D42" s="107"/>
    </row>
    <row r="43" spans="1:4" x14ac:dyDescent="0.25">
      <c r="A43" s="7">
        <v>6</v>
      </c>
      <c r="B43" s="6" t="s">
        <v>33</v>
      </c>
      <c r="C43" s="108" t="s">
        <v>120</v>
      </c>
      <c r="D43" s="107"/>
    </row>
    <row r="44" spans="1:4" x14ac:dyDescent="0.25">
      <c r="A44" s="7">
        <v>7</v>
      </c>
      <c r="B44" s="6" t="s">
        <v>34</v>
      </c>
      <c r="C44" s="108" t="s">
        <v>62</v>
      </c>
      <c r="D44" s="107"/>
    </row>
    <row r="45" spans="1:4" ht="15" customHeight="1" x14ac:dyDescent="0.25">
      <c r="A45" s="7">
        <v>8</v>
      </c>
      <c r="B45" s="6" t="s">
        <v>35</v>
      </c>
      <c r="C45" s="108" t="s">
        <v>121</v>
      </c>
      <c r="D45" s="107"/>
    </row>
    <row r="46" spans="1:4" ht="15" customHeight="1" x14ac:dyDescent="0.25">
      <c r="A46" s="7">
        <v>9</v>
      </c>
      <c r="B46" s="6" t="s">
        <v>107</v>
      </c>
      <c r="C46" s="108">
        <v>21</v>
      </c>
      <c r="D46" s="109"/>
    </row>
    <row r="47" spans="1:4" x14ac:dyDescent="0.25">
      <c r="A47" s="7">
        <v>10</v>
      </c>
      <c r="B47" s="6" t="s">
        <v>63</v>
      </c>
      <c r="C47" s="106" t="s">
        <v>105</v>
      </c>
      <c r="D47" s="107"/>
    </row>
    <row r="48" spans="1:4" x14ac:dyDescent="0.25">
      <c r="A48" s="4"/>
    </row>
    <row r="49" spans="1:4" x14ac:dyDescent="0.25">
      <c r="A49" s="4"/>
    </row>
    <row r="51" spans="1:4" x14ac:dyDescent="0.25">
      <c r="A51" s="38"/>
      <c r="B51" s="38"/>
      <c r="C51" s="28"/>
      <c r="D51" s="29"/>
    </row>
    <row r="52" spans="1:4" x14ac:dyDescent="0.25">
      <c r="A52" s="38"/>
      <c r="B52" s="38"/>
      <c r="C52" s="28"/>
      <c r="D52" s="29"/>
    </row>
    <row r="53" spans="1:4" x14ac:dyDescent="0.25">
      <c r="A53" s="38"/>
      <c r="B53" s="38"/>
      <c r="C53" s="28"/>
      <c r="D53" s="29"/>
    </row>
    <row r="54" spans="1:4" x14ac:dyDescent="0.25">
      <c r="A54" s="38"/>
      <c r="B54" s="38"/>
      <c r="C54" s="28"/>
      <c r="D54" s="29"/>
    </row>
    <row r="55" spans="1:4" x14ac:dyDescent="0.25">
      <c r="A55" s="38"/>
      <c r="B55" s="38"/>
      <c r="C55" s="27"/>
      <c r="D55" s="29"/>
    </row>
    <row r="56" spans="1:4" x14ac:dyDescent="0.25">
      <c r="A56" s="38"/>
      <c r="B56" s="38"/>
      <c r="C56" s="39"/>
      <c r="D56" s="29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opLeftCell="A44" workbookViewId="0">
      <selection activeCell="I66" sqref="I66"/>
    </sheetView>
  </sheetViews>
  <sheetFormatPr defaultRowHeight="15" x14ac:dyDescent="0.25"/>
  <cols>
    <col min="1" max="1" width="15.85546875" style="43" customWidth="1"/>
    <col min="2" max="2" width="13.42578125" style="73" customWidth="1"/>
    <col min="3" max="3" width="8.5703125" style="73" customWidth="1"/>
    <col min="4" max="4" width="8.28515625" style="43" customWidth="1"/>
    <col min="5" max="5" width="9.5703125" style="43" customWidth="1"/>
    <col min="6" max="6" width="8.85546875" style="43" customWidth="1"/>
    <col min="7" max="7" width="9.85546875" style="41" customWidth="1"/>
    <col min="8" max="8" width="10.5703125" style="43" customWidth="1"/>
    <col min="9" max="26" width="9.140625" style="29"/>
  </cols>
  <sheetData>
    <row r="1" spans="1:9" ht="17.25" hidden="1" customHeight="1" x14ac:dyDescent="0.25">
      <c r="A1" s="42"/>
      <c r="B1" s="43"/>
      <c r="C1" s="41"/>
      <c r="D1" s="41"/>
    </row>
    <row r="2" spans="1:9" x14ac:dyDescent="0.25">
      <c r="A2" s="42" t="s">
        <v>113</v>
      </c>
      <c r="B2" s="43"/>
      <c r="C2" s="41"/>
      <c r="D2" s="41"/>
      <c r="H2" s="44"/>
    </row>
    <row r="3" spans="1:9" x14ac:dyDescent="0.25">
      <c r="A3" s="42" t="s">
        <v>130</v>
      </c>
      <c r="B3" s="43"/>
      <c r="C3" s="41"/>
      <c r="D3" s="41"/>
      <c r="H3" s="44"/>
    </row>
    <row r="4" spans="1:9" ht="24" customHeight="1" x14ac:dyDescent="0.25">
      <c r="A4" s="130" t="s">
        <v>131</v>
      </c>
      <c r="B4" s="130"/>
      <c r="C4" s="45"/>
      <c r="D4" s="46">
        <v>60.87</v>
      </c>
      <c r="E4" s="47"/>
      <c r="F4" s="48"/>
      <c r="G4" s="48"/>
      <c r="H4" s="49"/>
      <c r="I4" s="30"/>
    </row>
    <row r="5" spans="1:9" ht="17.25" customHeight="1" x14ac:dyDescent="0.25">
      <c r="A5" s="130" t="s">
        <v>111</v>
      </c>
      <c r="B5" s="131"/>
      <c r="C5" s="45"/>
      <c r="D5" s="46">
        <v>75.56</v>
      </c>
      <c r="E5" s="47"/>
      <c r="F5" s="48"/>
      <c r="G5" s="48"/>
      <c r="H5" s="50"/>
      <c r="I5" s="30"/>
    </row>
    <row r="6" spans="1:9" ht="18" customHeight="1" x14ac:dyDescent="0.25">
      <c r="A6" s="130" t="s">
        <v>112</v>
      </c>
      <c r="B6" s="131"/>
      <c r="C6" s="45"/>
      <c r="D6" s="46">
        <v>-14.69</v>
      </c>
      <c r="E6" s="47"/>
      <c r="F6" s="48"/>
      <c r="G6" s="48"/>
      <c r="H6" s="49"/>
      <c r="I6" s="30"/>
    </row>
    <row r="7" spans="1:9" x14ac:dyDescent="0.25">
      <c r="A7" s="132" t="s">
        <v>132</v>
      </c>
      <c r="B7" s="133"/>
      <c r="C7" s="133"/>
      <c r="D7" s="133"/>
      <c r="E7" s="133"/>
      <c r="F7" s="133"/>
      <c r="G7" s="133"/>
      <c r="H7" s="134"/>
      <c r="I7" s="30"/>
    </row>
    <row r="8" spans="1:9" ht="56.25" customHeight="1" x14ac:dyDescent="0.25">
      <c r="A8" s="145" t="s">
        <v>50</v>
      </c>
      <c r="B8" s="146"/>
      <c r="C8" s="51" t="s">
        <v>51</v>
      </c>
      <c r="D8" s="52" t="s">
        <v>52</v>
      </c>
      <c r="E8" s="52" t="s">
        <v>53</v>
      </c>
      <c r="F8" s="52" t="s">
        <v>54</v>
      </c>
      <c r="G8" s="53" t="s">
        <v>55</v>
      </c>
      <c r="H8" s="52" t="s">
        <v>56</v>
      </c>
      <c r="I8" s="30"/>
    </row>
    <row r="9" spans="1:9" ht="17.25" customHeight="1" x14ac:dyDescent="0.25">
      <c r="A9" s="145" t="s">
        <v>57</v>
      </c>
      <c r="B9" s="147"/>
      <c r="C9" s="47">
        <f>C13+C16+C19</f>
        <v>13.46</v>
      </c>
      <c r="D9" s="47">
        <v>-13.1</v>
      </c>
      <c r="E9" s="47">
        <f>E13+E16+E19</f>
        <v>63.82</v>
      </c>
      <c r="F9" s="47">
        <f>F13+F16+F19</f>
        <v>49.21</v>
      </c>
      <c r="G9" s="47">
        <f>F9</f>
        <v>49.21</v>
      </c>
      <c r="H9" s="47">
        <f>F9-E9+D9</f>
        <v>-27.71</v>
      </c>
    </row>
    <row r="10" spans="1:9" x14ac:dyDescent="0.25">
      <c r="A10" s="55" t="s">
        <v>58</v>
      </c>
      <c r="B10" s="56"/>
      <c r="C10" s="57">
        <f>C9-C11</f>
        <v>12.114000000000001</v>
      </c>
      <c r="D10" s="58">
        <f>D9-D11</f>
        <v>-11.79</v>
      </c>
      <c r="E10" s="58">
        <f>E9-E11</f>
        <v>57.438000000000002</v>
      </c>
      <c r="F10" s="58">
        <f>F9-F11</f>
        <v>44.289000000000001</v>
      </c>
      <c r="G10" s="58">
        <f>G9-G11</f>
        <v>44.289000000000001</v>
      </c>
      <c r="H10" s="47">
        <f t="shared" ref="H10:H11" si="0">F10-E10+D10</f>
        <v>-24.939</v>
      </c>
    </row>
    <row r="11" spans="1:9" x14ac:dyDescent="0.25">
      <c r="A11" s="148" t="s">
        <v>59</v>
      </c>
      <c r="B11" s="126"/>
      <c r="C11" s="57">
        <f>C9*10%</f>
        <v>1.3460000000000001</v>
      </c>
      <c r="D11" s="58">
        <f>D9*10%</f>
        <v>-1.31</v>
      </c>
      <c r="E11" s="58">
        <f>E9*10%</f>
        <v>6.3820000000000006</v>
      </c>
      <c r="F11" s="58">
        <f>F9*10%</f>
        <v>4.9210000000000003</v>
      </c>
      <c r="G11" s="58">
        <f>G9*10%</f>
        <v>4.9210000000000003</v>
      </c>
      <c r="H11" s="47">
        <f t="shared" si="0"/>
        <v>-2.7710000000000004</v>
      </c>
    </row>
    <row r="12" spans="1:9" ht="12.75" customHeight="1" x14ac:dyDescent="0.25">
      <c r="A12" s="129" t="s">
        <v>60</v>
      </c>
      <c r="B12" s="149"/>
      <c r="C12" s="149"/>
      <c r="D12" s="149"/>
      <c r="E12" s="149"/>
      <c r="F12" s="149"/>
      <c r="G12" s="149"/>
      <c r="H12" s="147"/>
      <c r="I12" s="28"/>
    </row>
    <row r="13" spans="1:9" x14ac:dyDescent="0.25">
      <c r="A13" s="150" t="s">
        <v>45</v>
      </c>
      <c r="B13" s="151"/>
      <c r="C13" s="47">
        <v>5.65</v>
      </c>
      <c r="D13" s="58">
        <v>-5.81</v>
      </c>
      <c r="E13" s="58">
        <v>26.85</v>
      </c>
      <c r="F13" s="58">
        <v>20.77</v>
      </c>
      <c r="G13" s="58">
        <f>F13</f>
        <v>20.77</v>
      </c>
      <c r="H13" s="58">
        <f>F13-E13+D13</f>
        <v>-11.89</v>
      </c>
    </row>
    <row r="14" spans="1:9" x14ac:dyDescent="0.25">
      <c r="A14" s="55" t="s">
        <v>58</v>
      </c>
      <c r="B14" s="56"/>
      <c r="C14" s="58">
        <f>C13-C15</f>
        <v>5.085</v>
      </c>
      <c r="D14" s="58">
        <f>D13-D15</f>
        <v>-5.2289999999999992</v>
      </c>
      <c r="E14" s="58">
        <f>E13-E15</f>
        <v>24.164999999999999</v>
      </c>
      <c r="F14" s="58">
        <f>F13-F15</f>
        <v>18.692999999999998</v>
      </c>
      <c r="G14" s="58">
        <f>G13-G15</f>
        <v>18.692999999999998</v>
      </c>
      <c r="H14" s="58">
        <f t="shared" ref="H14:H21" si="1">F14-E14+D14</f>
        <v>-10.701000000000001</v>
      </c>
    </row>
    <row r="15" spans="1:9" x14ac:dyDescent="0.25">
      <c r="A15" s="148" t="s">
        <v>59</v>
      </c>
      <c r="B15" s="126"/>
      <c r="C15" s="58">
        <f>C13*10%</f>
        <v>0.56500000000000006</v>
      </c>
      <c r="D15" s="58">
        <f>D13*10%</f>
        <v>-0.58099999999999996</v>
      </c>
      <c r="E15" s="58">
        <f>E13*10%</f>
        <v>2.6850000000000005</v>
      </c>
      <c r="F15" s="58">
        <f>F13*10%</f>
        <v>2.077</v>
      </c>
      <c r="G15" s="58">
        <f>G13*10%</f>
        <v>2.077</v>
      </c>
      <c r="H15" s="58">
        <f t="shared" si="1"/>
        <v>-1.1890000000000005</v>
      </c>
    </row>
    <row r="16" spans="1:9" ht="23.25" customHeight="1" x14ac:dyDescent="0.25">
      <c r="A16" s="150" t="s">
        <v>38</v>
      </c>
      <c r="B16" s="151"/>
      <c r="C16" s="47">
        <v>3.45</v>
      </c>
      <c r="D16" s="58">
        <v>-3.54</v>
      </c>
      <c r="E16" s="58">
        <v>16.39</v>
      </c>
      <c r="F16" s="58">
        <v>12.68</v>
      </c>
      <c r="G16" s="58">
        <f>F16</f>
        <v>12.68</v>
      </c>
      <c r="H16" s="58">
        <f t="shared" si="1"/>
        <v>-7.2500000000000009</v>
      </c>
    </row>
    <row r="17" spans="1:26" x14ac:dyDescent="0.25">
      <c r="A17" s="55" t="s">
        <v>58</v>
      </c>
      <c r="B17" s="56"/>
      <c r="C17" s="58">
        <f>C16-C18</f>
        <v>3.105</v>
      </c>
      <c r="D17" s="58">
        <f>D16-D18</f>
        <v>-3.1859999999999999</v>
      </c>
      <c r="E17" s="58">
        <f>E16-E18</f>
        <v>14.751000000000001</v>
      </c>
      <c r="F17" s="58">
        <f>F16-F18</f>
        <v>11.411999999999999</v>
      </c>
      <c r="G17" s="58">
        <f>G16-G18</f>
        <v>11.411999999999999</v>
      </c>
      <c r="H17" s="58">
        <f t="shared" si="1"/>
        <v>-6.5250000000000021</v>
      </c>
    </row>
    <row r="18" spans="1:26" ht="15" customHeight="1" x14ac:dyDescent="0.25">
      <c r="A18" s="148" t="s">
        <v>59</v>
      </c>
      <c r="B18" s="126"/>
      <c r="C18" s="58">
        <f>C16*10%</f>
        <v>0.34500000000000003</v>
      </c>
      <c r="D18" s="58">
        <f>D16*10%</f>
        <v>-0.35400000000000004</v>
      </c>
      <c r="E18" s="58">
        <f>E16*10%</f>
        <v>1.6390000000000002</v>
      </c>
      <c r="F18" s="58">
        <f>F16*10%</f>
        <v>1.268</v>
      </c>
      <c r="G18" s="58">
        <f>G16*10%</f>
        <v>1.268</v>
      </c>
      <c r="H18" s="58">
        <f t="shared" si="1"/>
        <v>-0.72500000000000031</v>
      </c>
    </row>
    <row r="19" spans="1:26" ht="14.25" customHeight="1" x14ac:dyDescent="0.25">
      <c r="A19" s="59" t="s">
        <v>81</v>
      </c>
      <c r="B19" s="60"/>
      <c r="C19" s="47">
        <v>4.3600000000000003</v>
      </c>
      <c r="D19" s="58">
        <v>-3.75</v>
      </c>
      <c r="E19" s="58">
        <v>20.58</v>
      </c>
      <c r="F19" s="58">
        <v>15.76</v>
      </c>
      <c r="G19" s="58">
        <f>F19</f>
        <v>15.76</v>
      </c>
      <c r="H19" s="58">
        <f t="shared" si="1"/>
        <v>-8.5699999999999985</v>
      </c>
    </row>
    <row r="20" spans="1:26" ht="14.25" customHeight="1" x14ac:dyDescent="0.25">
      <c r="A20" s="55" t="s">
        <v>58</v>
      </c>
      <c r="B20" s="56"/>
      <c r="C20" s="58">
        <f>C19-C21</f>
        <v>3.9240000000000004</v>
      </c>
      <c r="D20" s="58">
        <f>D19-D21</f>
        <v>-3.375</v>
      </c>
      <c r="E20" s="58">
        <f>E19-E21</f>
        <v>18.521999999999998</v>
      </c>
      <c r="F20" s="58">
        <f>F19-F21</f>
        <v>14.183999999999999</v>
      </c>
      <c r="G20" s="58">
        <f>G19-G21</f>
        <v>14.183999999999999</v>
      </c>
      <c r="H20" s="58">
        <f t="shared" si="1"/>
        <v>-7.7129999999999992</v>
      </c>
    </row>
    <row r="21" spans="1:26" ht="16.5" customHeight="1" x14ac:dyDescent="0.25">
      <c r="A21" s="148" t="s">
        <v>59</v>
      </c>
      <c r="B21" s="126"/>
      <c r="C21" s="58">
        <f>C19*10%</f>
        <v>0.43600000000000005</v>
      </c>
      <c r="D21" s="58">
        <f>D19*10%</f>
        <v>-0.375</v>
      </c>
      <c r="E21" s="58">
        <f>E19*10%</f>
        <v>2.0579999999999998</v>
      </c>
      <c r="F21" s="58">
        <f>F19*10%</f>
        <v>1.5760000000000001</v>
      </c>
      <c r="G21" s="58">
        <f>G19*10%</f>
        <v>1.5760000000000001</v>
      </c>
      <c r="H21" s="58">
        <f t="shared" si="1"/>
        <v>-0.85699999999999976</v>
      </c>
    </row>
    <row r="22" spans="1:26" ht="6.75" customHeight="1" x14ac:dyDescent="0.25">
      <c r="A22" s="61"/>
      <c r="B22" s="62"/>
      <c r="C22" s="63"/>
      <c r="D22" s="63"/>
      <c r="E22" s="64"/>
      <c r="F22" s="64"/>
      <c r="G22" s="55"/>
      <c r="H22" s="65"/>
    </row>
    <row r="23" spans="1:26" s="4" customFormat="1" ht="16.5" customHeight="1" x14ac:dyDescent="0.25">
      <c r="A23" s="145" t="s">
        <v>39</v>
      </c>
      <c r="B23" s="146"/>
      <c r="C23" s="48">
        <v>5.09</v>
      </c>
      <c r="D23" s="47">
        <v>75.56</v>
      </c>
      <c r="E23" s="47">
        <v>24.19</v>
      </c>
      <c r="F23" s="47">
        <v>18.71</v>
      </c>
      <c r="G23" s="66">
        <f>G24+G25</f>
        <v>89.720999999999989</v>
      </c>
      <c r="H23" s="47">
        <f>F23-E23-G23+D23+F23</f>
        <v>-0.93099999999999028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s="4" customFormat="1" ht="15.75" customHeight="1" x14ac:dyDescent="0.25">
      <c r="A24" s="67" t="s">
        <v>61</v>
      </c>
      <c r="B24" s="68"/>
      <c r="C24" s="48">
        <f>C23-C25</f>
        <v>4.5809999999999995</v>
      </c>
      <c r="D24" s="47">
        <v>75.56</v>
      </c>
      <c r="E24" s="47">
        <f>E23-E25</f>
        <v>21.771000000000001</v>
      </c>
      <c r="F24" s="47">
        <f>F23-F25</f>
        <v>16.839000000000002</v>
      </c>
      <c r="G24" s="69">
        <v>87.85</v>
      </c>
      <c r="H24" s="47">
        <f t="shared" ref="H24:H25" si="2">F24-E24-G24+D24+F24</f>
        <v>-0.38299999999999201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2.75" customHeight="1" x14ac:dyDescent="0.25">
      <c r="A25" s="148" t="s">
        <v>59</v>
      </c>
      <c r="B25" s="126"/>
      <c r="C25" s="57">
        <f>C23*10%</f>
        <v>0.50900000000000001</v>
      </c>
      <c r="D25" s="58">
        <v>0</v>
      </c>
      <c r="E25" s="58">
        <f>E23*10%</f>
        <v>2.4190000000000005</v>
      </c>
      <c r="F25" s="58">
        <f>F23*10%</f>
        <v>1.8710000000000002</v>
      </c>
      <c r="G25" s="58">
        <f>F25</f>
        <v>1.8710000000000002</v>
      </c>
      <c r="H25" s="47">
        <f t="shared" si="2"/>
        <v>-0.54800000000000026</v>
      </c>
    </row>
    <row r="26" spans="1:26" ht="9" customHeight="1" x14ac:dyDescent="0.25">
      <c r="A26" s="101"/>
      <c r="B26" s="100"/>
      <c r="C26" s="57"/>
      <c r="D26" s="58"/>
      <c r="E26" s="58"/>
      <c r="F26" s="58"/>
      <c r="G26" s="103"/>
      <c r="H26" s="47"/>
    </row>
    <row r="27" spans="1:26" ht="12.75" customHeight="1" x14ac:dyDescent="0.25">
      <c r="A27" s="140" t="s">
        <v>123</v>
      </c>
      <c r="B27" s="141"/>
      <c r="C27" s="48"/>
      <c r="D27" s="47">
        <v>-1.59</v>
      </c>
      <c r="E27" s="47">
        <f>E29+E30+E31</f>
        <v>7.11</v>
      </c>
      <c r="F27" s="47">
        <f>F29+F30+F31</f>
        <v>5.43</v>
      </c>
      <c r="G27" s="66">
        <v>5.43</v>
      </c>
      <c r="H27" s="47">
        <f t="shared" ref="H27:H31" si="3">F27-E27-G27+D27+F27</f>
        <v>-3.2700000000000014</v>
      </c>
    </row>
    <row r="28" spans="1:26" ht="12.75" customHeight="1" x14ac:dyDescent="0.25">
      <c r="A28" s="104" t="s">
        <v>124</v>
      </c>
      <c r="B28" s="102"/>
      <c r="C28" s="57"/>
      <c r="D28" s="58"/>
      <c r="E28" s="58"/>
      <c r="F28" s="58"/>
      <c r="G28" s="103"/>
      <c r="H28" s="58"/>
    </row>
    <row r="29" spans="1:26" ht="12.75" customHeight="1" x14ac:dyDescent="0.25">
      <c r="A29" s="142" t="s">
        <v>125</v>
      </c>
      <c r="B29" s="143"/>
      <c r="C29" s="57"/>
      <c r="D29" s="58">
        <v>-0.25</v>
      </c>
      <c r="E29" s="58">
        <v>1.87</v>
      </c>
      <c r="F29" s="58">
        <v>1.44</v>
      </c>
      <c r="G29" s="58">
        <v>1.44</v>
      </c>
      <c r="H29" s="58">
        <f t="shared" si="3"/>
        <v>-0.68000000000000016</v>
      </c>
    </row>
    <row r="30" spans="1:26" ht="12.75" customHeight="1" x14ac:dyDescent="0.25">
      <c r="A30" s="142" t="s">
        <v>127</v>
      </c>
      <c r="B30" s="143"/>
      <c r="C30" s="57"/>
      <c r="D30" s="58">
        <v>-1.24</v>
      </c>
      <c r="E30" s="58">
        <v>4.34</v>
      </c>
      <c r="F30" s="58">
        <v>3.3</v>
      </c>
      <c r="G30" s="58">
        <v>3.3</v>
      </c>
      <c r="H30" s="58">
        <f t="shared" si="3"/>
        <v>-2.2800000000000002</v>
      </c>
    </row>
    <row r="31" spans="1:26" ht="12.75" customHeight="1" x14ac:dyDescent="0.25">
      <c r="A31" s="142" t="s">
        <v>126</v>
      </c>
      <c r="B31" s="143"/>
      <c r="C31" s="57"/>
      <c r="D31" s="58">
        <v>-0.1</v>
      </c>
      <c r="E31" s="58">
        <v>0.9</v>
      </c>
      <c r="F31" s="58">
        <v>0.69</v>
      </c>
      <c r="G31" s="58">
        <v>0.69</v>
      </c>
      <c r="H31" s="58">
        <f t="shared" si="3"/>
        <v>-0.31000000000000005</v>
      </c>
    </row>
    <row r="32" spans="1:26" x14ac:dyDescent="0.25">
      <c r="A32" s="70" t="s">
        <v>108</v>
      </c>
      <c r="B32" s="71"/>
      <c r="C32" s="48"/>
      <c r="D32" s="54"/>
      <c r="E32" s="48">
        <f>E9+E23+E27</f>
        <v>95.12</v>
      </c>
      <c r="F32" s="48">
        <f t="shared" ref="F32:G32" si="4">F9+F23+F27</f>
        <v>73.349999999999994</v>
      </c>
      <c r="G32" s="48">
        <f t="shared" si="4"/>
        <v>144.36099999999999</v>
      </c>
      <c r="H32" s="47"/>
      <c r="I32" s="4"/>
      <c r="J32" s="4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x14ac:dyDescent="0.25">
      <c r="A33" s="136" t="s">
        <v>109</v>
      </c>
      <c r="B33" s="137"/>
      <c r="C33" s="48"/>
      <c r="D33" s="54"/>
      <c r="E33" s="48">
        <f>E32</f>
        <v>95.12</v>
      </c>
      <c r="F33" s="48">
        <f t="shared" ref="F33:G33" si="5">F32</f>
        <v>73.349999999999994</v>
      </c>
      <c r="G33" s="48">
        <f t="shared" si="5"/>
        <v>144.36099999999999</v>
      </c>
      <c r="H33" s="47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8" customHeight="1" x14ac:dyDescent="0.25">
      <c r="A34" s="136" t="s">
        <v>110</v>
      </c>
      <c r="B34" s="137"/>
      <c r="C34" s="48"/>
      <c r="D34" s="47">
        <f>D4</f>
        <v>60.87</v>
      </c>
      <c r="E34" s="48"/>
      <c r="F34" s="48"/>
      <c r="G34" s="48"/>
      <c r="H34" s="46">
        <f>F33-E33+D34+F33-G33</f>
        <v>-31.911000000000001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24.75" customHeight="1" x14ac:dyDescent="0.25">
      <c r="A35" s="130" t="s">
        <v>133</v>
      </c>
      <c r="B35" s="130"/>
      <c r="C35" s="45"/>
      <c r="D35" s="45"/>
      <c r="E35" s="47"/>
      <c r="F35" s="48"/>
      <c r="G35" s="48"/>
      <c r="H35" s="46">
        <f>H36+H37</f>
        <v>-31.910999999999998</v>
      </c>
    </row>
    <row r="36" spans="1:26" ht="19.5" customHeight="1" x14ac:dyDescent="0.25">
      <c r="A36" s="130" t="s">
        <v>111</v>
      </c>
      <c r="B36" s="131"/>
      <c r="C36" s="45"/>
      <c r="D36" s="45"/>
      <c r="E36" s="47"/>
      <c r="F36" s="48"/>
      <c r="G36" s="48"/>
      <c r="H36" s="46">
        <f>H24</f>
        <v>-0.38299999999999201</v>
      </c>
    </row>
    <row r="37" spans="1:26" ht="18" customHeight="1" x14ac:dyDescent="0.25">
      <c r="A37" s="138" t="s">
        <v>112</v>
      </c>
      <c r="B37" s="139"/>
      <c r="C37" s="45"/>
      <c r="D37" s="45"/>
      <c r="E37" s="47"/>
      <c r="F37" s="48"/>
      <c r="G37" s="48"/>
      <c r="H37" s="46">
        <f>H9+H25+H27</f>
        <v>-31.528000000000006</v>
      </c>
      <c r="I37" s="105"/>
    </row>
    <row r="38" spans="1:26" ht="26.25" customHeight="1" x14ac:dyDescent="0.25">
      <c r="A38" s="135"/>
      <c r="B38" s="135"/>
      <c r="C38" s="135"/>
      <c r="D38" s="135"/>
      <c r="E38" s="135"/>
      <c r="F38" s="135"/>
      <c r="G38" s="135"/>
      <c r="H38" s="135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21" customHeight="1" x14ac:dyDescent="0.25">
      <c r="A39" s="72" t="s">
        <v>134</v>
      </c>
      <c r="C39" s="74"/>
      <c r="D39" s="75"/>
      <c r="E39" s="75"/>
      <c r="F39" s="75"/>
      <c r="G39" s="75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x14ac:dyDescent="0.25">
      <c r="A40" s="123" t="s">
        <v>82</v>
      </c>
      <c r="B40" s="126"/>
      <c r="C40" s="126"/>
      <c r="D40" s="127"/>
      <c r="E40" s="76" t="s">
        <v>83</v>
      </c>
      <c r="F40" s="76" t="s">
        <v>47</v>
      </c>
      <c r="G40" s="76" t="s">
        <v>138</v>
      </c>
      <c r="H40" s="77" t="s">
        <v>114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x14ac:dyDescent="0.25">
      <c r="A41" s="152" t="s">
        <v>135</v>
      </c>
      <c r="B41" s="153"/>
      <c r="C41" s="153"/>
      <c r="D41" s="154"/>
      <c r="E41" s="78">
        <v>43435</v>
      </c>
      <c r="F41" s="76" t="s">
        <v>136</v>
      </c>
      <c r="G41" s="79">
        <v>87.85</v>
      </c>
      <c r="H41" s="77" t="s">
        <v>137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s="4" customFormat="1" x14ac:dyDescent="0.25">
      <c r="A42" s="155" t="s">
        <v>84</v>
      </c>
      <c r="B42" s="156"/>
      <c r="C42" s="156"/>
      <c r="D42" s="146"/>
      <c r="E42" s="80"/>
      <c r="F42" s="81"/>
      <c r="G42" s="82">
        <f>SUM(G41:G41)</f>
        <v>87.85</v>
      </c>
      <c r="H42" s="83"/>
    </row>
    <row r="43" spans="1:26" s="4" customFormat="1" x14ac:dyDescent="0.25">
      <c r="A43" s="84"/>
      <c r="B43" s="84"/>
      <c r="C43" s="84"/>
      <c r="D43" s="84"/>
      <c r="E43" s="84"/>
      <c r="F43" s="84"/>
      <c r="G43" s="84"/>
      <c r="H43" s="42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s="4" customFormat="1" x14ac:dyDescent="0.25">
      <c r="A44" s="84"/>
      <c r="B44" s="84"/>
      <c r="C44" s="84"/>
      <c r="D44" s="84"/>
      <c r="E44" s="84"/>
      <c r="F44" s="84"/>
      <c r="G44" s="84"/>
      <c r="H44" s="42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s="4" customFormat="1" x14ac:dyDescent="0.25">
      <c r="A45" s="84"/>
      <c r="B45" s="84"/>
      <c r="C45" s="84"/>
      <c r="D45" s="84"/>
      <c r="E45" s="84"/>
      <c r="F45" s="84"/>
      <c r="G45" s="84"/>
      <c r="H45" s="42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s="4" customFormat="1" x14ac:dyDescent="0.25">
      <c r="A46" s="84"/>
      <c r="B46" s="84"/>
      <c r="C46" s="84"/>
      <c r="D46" s="84"/>
      <c r="E46" s="84"/>
      <c r="F46" s="84"/>
      <c r="G46" s="84"/>
      <c r="H46" s="42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x14ac:dyDescent="0.25">
      <c r="A47" s="72" t="s">
        <v>40</v>
      </c>
      <c r="D47" s="75"/>
      <c r="E47" s="75"/>
      <c r="F47" s="75"/>
      <c r="G47" s="85"/>
    </row>
    <row r="48" spans="1:26" x14ac:dyDescent="0.25">
      <c r="A48" s="72" t="s">
        <v>64</v>
      </c>
      <c r="D48" s="75"/>
      <c r="E48" s="75"/>
      <c r="F48" s="75"/>
      <c r="G48" s="85"/>
    </row>
    <row r="49" spans="1:7" ht="23.25" customHeight="1" x14ac:dyDescent="0.25">
      <c r="A49" s="123" t="s">
        <v>49</v>
      </c>
      <c r="B49" s="126"/>
      <c r="C49" s="126"/>
      <c r="D49" s="126"/>
      <c r="E49" s="127"/>
      <c r="F49" s="86" t="s">
        <v>47</v>
      </c>
      <c r="G49" s="87" t="s">
        <v>48</v>
      </c>
    </row>
    <row r="50" spans="1:7" x14ac:dyDescent="0.25">
      <c r="A50" s="123" t="s">
        <v>62</v>
      </c>
      <c r="B50" s="126"/>
      <c r="C50" s="126"/>
      <c r="D50" s="126"/>
      <c r="E50" s="127"/>
      <c r="F50" s="76">
        <v>0</v>
      </c>
      <c r="G50" s="76">
        <v>0</v>
      </c>
    </row>
    <row r="51" spans="1:7" x14ac:dyDescent="0.25">
      <c r="A51" s="75"/>
      <c r="D51" s="75"/>
      <c r="E51" s="75"/>
      <c r="F51" s="75"/>
      <c r="G51" s="85"/>
    </row>
    <row r="52" spans="1:7" x14ac:dyDescent="0.25">
      <c r="A52" s="75"/>
      <c r="B52" s="99"/>
      <c r="C52" s="99"/>
      <c r="D52" s="75"/>
      <c r="E52" s="75"/>
      <c r="F52" s="75"/>
      <c r="G52" s="85"/>
    </row>
    <row r="53" spans="1:7" x14ac:dyDescent="0.25">
      <c r="A53" s="75"/>
      <c r="B53" s="99"/>
      <c r="C53" s="99"/>
      <c r="D53" s="75"/>
      <c r="E53" s="75"/>
      <c r="F53" s="75"/>
      <c r="G53" s="85"/>
    </row>
    <row r="54" spans="1:7" x14ac:dyDescent="0.25">
      <c r="A54" s="72" t="s">
        <v>65</v>
      </c>
      <c r="D54" s="75"/>
      <c r="E54" s="75"/>
      <c r="F54" s="75"/>
      <c r="G54" s="85"/>
    </row>
    <row r="55" spans="1:7" x14ac:dyDescent="0.25">
      <c r="A55" s="128" t="s">
        <v>66</v>
      </c>
      <c r="B55" s="127"/>
      <c r="C55" s="129" t="s">
        <v>67</v>
      </c>
      <c r="D55" s="127"/>
      <c r="E55" s="81" t="s">
        <v>68</v>
      </c>
      <c r="F55" s="81" t="s">
        <v>69</v>
      </c>
      <c r="G55" s="81" t="s">
        <v>70</v>
      </c>
    </row>
    <row r="56" spans="1:7" x14ac:dyDescent="0.25">
      <c r="A56" s="123" t="s">
        <v>122</v>
      </c>
      <c r="B56" s="124"/>
      <c r="C56" s="123">
        <v>0</v>
      </c>
      <c r="D56" s="125"/>
      <c r="E56" s="63">
        <v>0</v>
      </c>
      <c r="F56" s="76" t="s">
        <v>62</v>
      </c>
      <c r="G56" s="76" t="s">
        <v>62</v>
      </c>
    </row>
    <row r="57" spans="1:7" x14ac:dyDescent="0.25">
      <c r="A57" s="88"/>
      <c r="B57" s="89"/>
      <c r="C57" s="90"/>
      <c r="D57" s="91"/>
      <c r="E57" s="88"/>
      <c r="F57" s="88"/>
      <c r="G57" s="88"/>
    </row>
    <row r="59" spans="1:7" x14ac:dyDescent="0.25">
      <c r="A59" s="72" t="s">
        <v>106</v>
      </c>
      <c r="C59" s="74"/>
      <c r="E59" s="41"/>
      <c r="F59" s="41"/>
    </row>
    <row r="60" spans="1:7" x14ac:dyDescent="0.25">
      <c r="A60" s="72" t="s">
        <v>139</v>
      </c>
      <c r="B60" s="92"/>
      <c r="C60" s="93"/>
      <c r="D60" s="72"/>
      <c r="E60" s="41"/>
      <c r="F60" s="41"/>
    </row>
    <row r="61" spans="1:7" ht="53.25" customHeight="1" x14ac:dyDescent="0.25">
      <c r="A61" s="157" t="s">
        <v>128</v>
      </c>
      <c r="B61" s="158"/>
      <c r="C61" s="158"/>
      <c r="D61" s="158"/>
      <c r="E61" s="158"/>
      <c r="F61" s="158"/>
      <c r="G61" s="158"/>
    </row>
    <row r="64" spans="1:7" x14ac:dyDescent="0.25">
      <c r="A64" s="42" t="s">
        <v>77</v>
      </c>
      <c r="B64" s="94"/>
      <c r="C64" s="94"/>
      <c r="D64" s="42"/>
      <c r="E64" s="42" t="s">
        <v>80</v>
      </c>
      <c r="F64" s="42"/>
    </row>
    <row r="65" spans="1:6" x14ac:dyDescent="0.25">
      <c r="A65" s="42" t="s">
        <v>78</v>
      </c>
      <c r="B65" s="94"/>
      <c r="C65" s="94"/>
      <c r="D65" s="42"/>
      <c r="E65" s="42"/>
      <c r="F65" s="42"/>
    </row>
    <row r="66" spans="1:6" x14ac:dyDescent="0.25">
      <c r="A66" s="42" t="s">
        <v>79</v>
      </c>
      <c r="B66" s="94"/>
      <c r="C66" s="94"/>
      <c r="D66" s="42"/>
      <c r="E66" s="42"/>
      <c r="F66" s="42"/>
    </row>
    <row r="67" spans="1:6" x14ac:dyDescent="0.25">
      <c r="A67" s="95"/>
      <c r="B67" s="96"/>
      <c r="C67" s="96"/>
      <c r="D67" s="95"/>
      <c r="E67" s="95"/>
    </row>
    <row r="68" spans="1:6" x14ac:dyDescent="0.25">
      <c r="A68" s="97" t="s">
        <v>71</v>
      </c>
    </row>
    <row r="69" spans="1:6" x14ac:dyDescent="0.25">
      <c r="A69" s="122" t="s">
        <v>72</v>
      </c>
      <c r="B69" s="122"/>
      <c r="C69" s="73" t="s">
        <v>23</v>
      </c>
    </row>
    <row r="70" spans="1:6" x14ac:dyDescent="0.25">
      <c r="A70" s="122" t="s">
        <v>73</v>
      </c>
      <c r="B70" s="122"/>
      <c r="C70" s="73" t="s">
        <v>75</v>
      </c>
    </row>
    <row r="71" spans="1:6" x14ac:dyDescent="0.25">
      <c r="A71" s="122" t="s">
        <v>74</v>
      </c>
      <c r="B71" s="144"/>
      <c r="C71" s="73" t="s">
        <v>76</v>
      </c>
    </row>
  </sheetData>
  <mergeCells count="38">
    <mergeCell ref="A70:B70"/>
    <mergeCell ref="A71:B71"/>
    <mergeCell ref="A8:B8"/>
    <mergeCell ref="A9:B9"/>
    <mergeCell ref="A11:B11"/>
    <mergeCell ref="A12:H12"/>
    <mergeCell ref="A13:B13"/>
    <mergeCell ref="A21:B21"/>
    <mergeCell ref="A23:B23"/>
    <mergeCell ref="A25:B25"/>
    <mergeCell ref="A15:B15"/>
    <mergeCell ref="A16:B16"/>
    <mergeCell ref="A18:B18"/>
    <mergeCell ref="A41:D41"/>
    <mergeCell ref="A42:D42"/>
    <mergeCell ref="A61:G61"/>
    <mergeCell ref="A4:B4"/>
    <mergeCell ref="A5:B5"/>
    <mergeCell ref="A6:B6"/>
    <mergeCell ref="A7:H7"/>
    <mergeCell ref="A40:D40"/>
    <mergeCell ref="A38:H38"/>
    <mergeCell ref="A33:B33"/>
    <mergeCell ref="A34:B34"/>
    <mergeCell ref="A35:B35"/>
    <mergeCell ref="A36:B36"/>
    <mergeCell ref="A37:B37"/>
    <mergeCell ref="A27:B27"/>
    <mergeCell ref="A29:B29"/>
    <mergeCell ref="A30:B30"/>
    <mergeCell ref="A31:B31"/>
    <mergeCell ref="A69:B69"/>
    <mergeCell ref="A56:B56"/>
    <mergeCell ref="C56:D56"/>
    <mergeCell ref="A49:E49"/>
    <mergeCell ref="A50:E50"/>
    <mergeCell ref="A55:B55"/>
    <mergeCell ref="C55:D5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2018-03-19T00:20:25Z</cp:lastPrinted>
  <dcterms:created xsi:type="dcterms:W3CDTF">2013-02-18T04:38:06Z</dcterms:created>
  <dcterms:modified xsi:type="dcterms:W3CDTF">2019-03-14T05:22:15Z</dcterms:modified>
</cp:coreProperties>
</file>