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8 г. отчеты - проекты\"/>
    </mc:Choice>
  </mc:AlternateContent>
  <bookViews>
    <workbookView xWindow="360" yWindow="30" windowWidth="11355" windowHeight="5280" activeTab="1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D49" i="8" l="1"/>
  <c r="H49" i="8"/>
  <c r="H50" i="8"/>
  <c r="H52" i="8"/>
  <c r="F8" i="8"/>
  <c r="G8" i="8"/>
  <c r="G35" i="8"/>
  <c r="G48" i="8"/>
  <c r="F35" i="8"/>
  <c r="F48" i="8"/>
  <c r="E48" i="8"/>
  <c r="H8" i="8"/>
  <c r="H51" i="8"/>
  <c r="H46" i="8"/>
  <c r="H44" i="8"/>
  <c r="G60" i="8"/>
  <c r="G23" i="8"/>
  <c r="G22" i="8"/>
  <c r="G19" i="8"/>
  <c r="G16" i="8"/>
  <c r="G13" i="8"/>
  <c r="E8" i="8"/>
  <c r="E29" i="8"/>
  <c r="F29" i="8"/>
  <c r="H29" i="8"/>
  <c r="G25" i="8"/>
  <c r="H25" i="8"/>
  <c r="H34" i="8"/>
  <c r="H33" i="8"/>
  <c r="H32" i="8"/>
  <c r="H31" i="8"/>
  <c r="D20" i="8"/>
  <c r="D19" i="8"/>
  <c r="D17" i="8"/>
  <c r="D16" i="8"/>
  <c r="D14" i="8"/>
  <c r="D13" i="8"/>
  <c r="D9" i="8"/>
  <c r="F27" i="8"/>
  <c r="F26" i="8"/>
  <c r="E27" i="8"/>
  <c r="E26" i="8"/>
  <c r="H26" i="8"/>
  <c r="H27" i="8"/>
  <c r="H39" i="8"/>
  <c r="E35" i="8"/>
  <c r="D22" i="8"/>
  <c r="G10" i="8"/>
  <c r="G9" i="8"/>
  <c r="F23" i="8"/>
  <c r="E23" i="8"/>
  <c r="H23" i="8"/>
  <c r="F22" i="8"/>
  <c r="E22" i="8"/>
  <c r="H22" i="8"/>
  <c r="H21" i="8"/>
  <c r="E20" i="8"/>
  <c r="H20" i="8"/>
  <c r="F19" i="8"/>
  <c r="E19" i="8"/>
  <c r="H19" i="8"/>
  <c r="H18" i="8"/>
  <c r="E17" i="8"/>
  <c r="H17" i="8"/>
  <c r="F16" i="8"/>
  <c r="E16" i="8"/>
  <c r="H16" i="8"/>
  <c r="H15" i="8"/>
  <c r="E14" i="8"/>
  <c r="H14" i="8"/>
  <c r="F13" i="8"/>
  <c r="E13" i="8"/>
  <c r="H13" i="8"/>
  <c r="H12" i="8"/>
  <c r="F10" i="8"/>
  <c r="E10" i="8"/>
  <c r="H10" i="8"/>
  <c r="F9" i="8"/>
  <c r="E9" i="8"/>
  <c r="H9" i="8"/>
</calcChain>
</file>

<file path=xl/sharedStrings.xml><?xml version="1.0" encoding="utf-8"?>
<sst xmlns="http://schemas.openxmlformats.org/spreadsheetml/2006/main" count="186" uniqueCount="161">
  <si>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</si>
  <si>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</si>
  <si>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</si>
  <si>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</si>
  <si>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</si>
  <si>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</si>
  <si>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</si>
  <si>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</si>
  <si>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</si>
  <si>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</si>
  <si>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</si>
  <si>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</si>
  <si>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</si>
  <si>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</si>
  <si>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</si>
  <si>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</si>
  <si>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</si>
  <si>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</si>
  <si>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</si>
  <si>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</si>
  <si>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</si>
  <si>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</si>
  <si>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</si>
  <si>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</si>
  <si>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</si>
  <si>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</si>
  <si>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</si>
  <si>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</si>
  <si>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</si>
  <si>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</si>
  <si>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</si>
  <si>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</si>
  <si>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</si>
  <si>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</si>
  <si>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</si>
  <si>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</si>
  <si>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</si>
  <si>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</si>
  <si>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</si>
  <si>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</si>
  <si>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</si>
  <si>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</si>
  <si>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</si>
  <si>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</si>
  <si>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</si>
  <si>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</si>
  <si>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</si>
  <si>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</si>
  <si>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5. Услуги паспортного стола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</si>
  <si>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</si>
  <si>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</si>
  <si>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</si>
  <si>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</si>
  <si>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</si>
  <si>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</si>
  <si>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</si>
  <si>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</si>
  <si>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</si>
  <si>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</si>
  <si>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</si>
  <si>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</si>
  <si>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</si>
  <si>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</si>
  <si>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</si>
  <si>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</si>
  <si>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</si>
  <si>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</si>
  <si>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</si>
  <si>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</si>
  <si>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</si>
  <si>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</si>
  <si>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</si>
  <si>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</si>
  <si>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</si>
  <si>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</si>
  <si>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</si>
  <si>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</si>
  <si>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</si>
  <si>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</si>
  <si>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</si>
  <si>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</si>
  <si>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</si>
  <si>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</si>
  <si>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</si>
  <si>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</si>
  <si>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</si>
  <si>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</si>
  <si>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</si>
  <si>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</si>
  <si>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</si>
  <si>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>серия 25 № 01277949 от 27 апреля 2005 года</t>
  </si>
  <si>
    <t>договор управления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</si>
  <si>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</si>
  <si>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</si>
  <si>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</si>
  <si>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</si>
  <si>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</si>
  <si>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</si>
  <si>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</si>
  <si>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</si>
  <si>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</si>
  <si>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</si>
  <si>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</si>
  <si>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</si>
  <si>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</si>
  <si>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</si>
  <si>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</si>
  <si>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uklr2006@mail.ru</t>
  </si>
  <si>
    <t>Часть 4</t>
  </si>
  <si>
    <t xml:space="preserve"> </t>
  </si>
  <si>
    <t>№ 6 по ул. Уборевича</t>
  </si>
  <si>
    <t>ООО " Ярд"</t>
  </si>
  <si>
    <t>2-260 - 343</t>
  </si>
  <si>
    <t>5 этажей</t>
  </si>
  <si>
    <t>2 подъезда</t>
  </si>
  <si>
    <t>339,3 кв.м.</t>
  </si>
  <si>
    <t xml:space="preserve">                                              01 мая 2010 года</t>
  </si>
  <si>
    <t>1.4 Вывоз и утилизация ТБО</t>
  </si>
  <si>
    <t>Уборевича,6</t>
  </si>
  <si>
    <t>ул.Тунгусская,8</t>
  </si>
  <si>
    <t>количество проживающих</t>
  </si>
  <si>
    <t>50 чел</t>
  </si>
  <si>
    <t>итого по дому:</t>
  </si>
  <si>
    <t>Прочие работы и услуги</t>
  </si>
  <si>
    <t>1. Текущий ремонт коммуникаций, проходящих через нежилые помещения</t>
  </si>
  <si>
    <t>сумма, т.р.</t>
  </si>
  <si>
    <t>исполнитель</t>
  </si>
  <si>
    <t>ООО " Комфорт"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</si>
  <si>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</si>
  <si>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</si>
  <si>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</si>
  <si>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</si>
  <si>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Остат (+) долг (-)          на конец отчет периода</t>
  </si>
  <si>
    <t>всего: 280, 2 кв.м.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</si>
  <si>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</si>
  <si>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</si>
  <si>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</si>
  <si>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</si>
  <si>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</si>
  <si>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</si>
  <si>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 xml:space="preserve">                       Отчет ООО "Управляющей компании Ленинского района"  за 2018 г.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</si>
  <si>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</si>
  <si>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</si>
  <si>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</si>
  <si>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 2018 г.</t>
  </si>
  <si>
    <t>3. Перечень работ, выполненных по статье " текущий ремонт"  в 2018 году.</t>
  </si>
  <si>
    <t>санитарн. вырубка деревьев, вывоз, утилизация</t>
  </si>
  <si>
    <t>компл</t>
  </si>
  <si>
    <t>Вертикаль</t>
  </si>
  <si>
    <t>авар. замена трубопровода на отпление-верхний розлив</t>
  </si>
  <si>
    <t>166 п.м</t>
  </si>
  <si>
    <t>ООО ТСГ</t>
  </si>
  <si>
    <t>авар. замена трубопровода на ХГВС-верхний розлив</t>
  </si>
  <si>
    <t>100 п.м</t>
  </si>
  <si>
    <t>2.рекламные конструкции  на доме</t>
  </si>
  <si>
    <t>в т.ч. услуги по управлению, налоги,ДНР</t>
  </si>
  <si>
    <t>3.Ростелеком, в.ч</t>
  </si>
  <si>
    <t>300 р</t>
  </si>
  <si>
    <t>Предложение Управляющей компании- частичный ремонт фасада, косметический ремонт первого подъезда. Выполнение работ возможно за счет дополнительного сбора средств.</t>
  </si>
  <si>
    <t xml:space="preserve">План по статье "текущий ремонт"на 2019 год. </t>
  </si>
  <si>
    <r>
      <t xml:space="preserve">ИСХ № </t>
    </r>
    <r>
      <rPr>
        <b/>
        <u/>
        <sz val="9"/>
        <color theme="1"/>
        <rFont val="Calibri"/>
        <family val="2"/>
        <charset val="204"/>
        <scheme val="minor"/>
      </rPr>
      <t xml:space="preserve"> 251/02 от 11.02.2019 года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</si>
</sst>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7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 applyAlignment="1"/>
    <xf numFmtId="49" fontId="10" fillId="0" borderId="5" xfId="1" applyNumberFormat="1" applyFont="1" applyFill="1" applyBorder="1" applyAlignment="1">
      <alignment horizontal="center"/>
    </xf>
    <xf numFmtId="0" fontId="10" fillId="0" borderId="5" xfId="1" applyFont="1" applyFill="1" applyBorder="1" applyAlignment="1"/>
    <xf numFmtId="0" fontId="0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0" fillId="0" borderId="0" xfId="0" applyBorder="1" applyAlignment="1">
      <alignment wrapText="1"/>
    </xf>
    <xf numFmtId="0" fontId="0" fillId="0" borderId="0" xfId="0" applyAlignment="1">
      <alignment horizontal="left"/>
    </xf>
    <xf numFmtId="0" fontId="16" fillId="0" borderId="0" xfId="0" applyFont="1" applyAlignment="1">
      <alignment wrapText="1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6" fillId="0" borderId="0" xfId="0" applyFont="1" applyAlignment="1">
      <alignment wrapText="1"/>
    </xf>
    <xf numFmtId="0" fontId="6" fillId="0" borderId="0" xfId="0" applyFont="1" applyBorder="1" applyAlignment="1">
      <alignment horizontal="center" wrapText="1"/>
    </xf>
    <xf numFmtId="0" fontId="9" fillId="0" borderId="7" xfId="0" applyFont="1" applyBorder="1" applyAlignment="1">
      <alignment horizontal="center"/>
    </xf>
    <xf numFmtId="0" fontId="0" fillId="0" borderId="1" xfId="0" applyBorder="1" applyAlignment="1"/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/>
    <xf numFmtId="0" fontId="16" fillId="0" borderId="1" xfId="0" applyFont="1" applyBorder="1"/>
    <xf numFmtId="0" fontId="3" fillId="0" borderId="0" xfId="0" applyFont="1" applyBorder="1" applyAlignment="1">
      <alignment wrapText="1"/>
    </xf>
    <xf numFmtId="164" fontId="3" fillId="0" borderId="1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16" fillId="0" borderId="0" xfId="0" applyFont="1" applyAlignment="1">
      <alignment wrapText="1"/>
    </xf>
    <xf numFmtId="2" fontId="3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9" fillId="2" borderId="0" xfId="0" applyFont="1" applyFill="1" applyBorder="1" applyAlignment="1"/>
    <xf numFmtId="2" fontId="9" fillId="2" borderId="0" xfId="0" applyNumberFormat="1" applyFont="1" applyFill="1" applyBorder="1" applyAlignment="1">
      <alignment horizontal="center"/>
    </xf>
    <xf numFmtId="164" fontId="9" fillId="2" borderId="0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left"/>
    </xf>
    <xf numFmtId="2" fontId="0" fillId="0" borderId="0" xfId="0" applyNumberFormat="1"/>
    <xf numFmtId="0" fontId="4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9" fillId="0" borderId="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0" fillId="0" borderId="8" xfId="0" applyBorder="1" applyAlignment="1">
      <alignment wrapText="1"/>
    </xf>
    <xf numFmtId="0" fontId="9" fillId="0" borderId="2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2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7" xfId="0" applyBorder="1" applyAlignment="1">
      <alignment horizontal="center"/>
    </xf>
    <xf numFmtId="0" fontId="9" fillId="2" borderId="7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6" fillId="0" borderId="2" xfId="0" applyNumberFormat="1" applyFont="1" applyBorder="1" applyAlignment="1"/>
    <xf numFmtId="0" fontId="0" fillId="0" borderId="7" xfId="0" applyNumberFormat="1" applyBorder="1" applyAlignment="1"/>
    <xf numFmtId="0" fontId="0" fillId="0" borderId="8" xfId="0" applyNumberFormat="1" applyBorder="1" applyAlignment="1"/>
    <xf numFmtId="0" fontId="3" fillId="0" borderId="2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1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16" fillId="0" borderId="0" xfId="0" applyNumberFormat="1" applyFont="1" applyAlignment="1">
      <alignment wrapText="1"/>
    </xf>
    <xf numFmtId="0" fontId="16" fillId="0" borderId="0" xfId="0" applyFont="1" applyAlignment="1">
      <alignment wrapText="1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wrapText="1"/>
    </xf>
    <xf numFmtId="0" fontId="3" fillId="0" borderId="2" xfId="0" applyFont="1" applyBorder="1" applyAlignment="1"/>
    <xf numFmtId="0" fontId="3" fillId="0" borderId="8" xfId="0" applyFont="1" applyBorder="1" applyAlignment="1"/>
    <xf numFmtId="0" fontId="9" fillId="0" borderId="4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9" fillId="0" borderId="2" xfId="0" applyFont="1" applyBorder="1" applyAlignment="1"/>
    <xf numFmtId="0" fontId="9" fillId="0" borderId="8" xfId="0" applyFont="1" applyBorder="1" applyAlignment="1"/>
    <xf numFmtId="16" fontId="9" fillId="0" borderId="2" xfId="0" applyNumberFormat="1" applyFont="1" applyBorder="1" applyAlignment="1"/>
    <xf numFmtId="4" fontId="3" fillId="2" borderId="1" xfId="0" applyNumberFormat="1" applyFont="1" applyFill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workbookViewId="0">
      <selection activeCell="G2" sqref="G2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140</v>
      </c>
      <c r="C1" s="1"/>
    </row>
    <row r="2" spans="1:4" ht="15" customHeight="1" x14ac:dyDescent="0.25">
      <c r="A2" s="2" t="s">
        <v>53</v>
      </c>
      <c r="C2" s="4"/>
    </row>
    <row r="3" spans="1:4" ht="15.75" x14ac:dyDescent="0.25">
      <c r="B3" s="4" t="s">
        <v>11</v>
      </c>
      <c r="C3" s="24" t="s">
        <v>110</v>
      </c>
    </row>
    <row r="4" spans="1:4" ht="14.25" customHeight="1" x14ac:dyDescent="0.25">
      <c r="A4" s="22" t="s">
        <v>160</v>
      </c>
      <c r="C4" s="4"/>
    </row>
    <row r="5" spans="1:4" ht="15" customHeight="1" x14ac:dyDescent="0.25">
      <c r="A5" s="4" t="s">
        <v>9</v>
      </c>
      <c r="C5" s="4"/>
    </row>
    <row r="6" spans="1:4" s="23" customFormat="1" ht="12.75" customHeight="1" x14ac:dyDescent="0.25">
      <c r="A6" s="4" t="s">
        <v>54</v>
      </c>
      <c r="C6" s="21"/>
    </row>
    <row r="7" spans="1:4" s="23" customFormat="1" ht="12.75" customHeight="1" x14ac:dyDescent="0.2">
      <c r="A7" s="21"/>
      <c r="C7" s="21"/>
    </row>
    <row r="8" spans="1:4" s="3" customFormat="1" ht="15" customHeight="1" x14ac:dyDescent="0.25">
      <c r="A8" s="12" t="s">
        <v>0</v>
      </c>
      <c r="B8" s="13" t="s">
        <v>10</v>
      </c>
      <c r="C8" s="27" t="s">
        <v>51</v>
      </c>
      <c r="D8" s="14"/>
    </row>
    <row r="9" spans="1:4" s="3" customFormat="1" ht="12" customHeight="1" x14ac:dyDescent="0.25">
      <c r="A9" s="12" t="s">
        <v>1</v>
      </c>
      <c r="B9" s="13" t="s">
        <v>12</v>
      </c>
      <c r="C9" s="118" t="s">
        <v>13</v>
      </c>
      <c r="D9" s="119"/>
    </row>
    <row r="10" spans="1:4" s="3" customFormat="1" ht="24" customHeight="1" x14ac:dyDescent="0.25">
      <c r="A10" s="12" t="s">
        <v>2</v>
      </c>
      <c r="B10" s="15" t="s">
        <v>14</v>
      </c>
      <c r="C10" s="120" t="s">
        <v>90</v>
      </c>
      <c r="D10" s="121"/>
    </row>
    <row r="11" spans="1:4" s="3" customFormat="1" ht="15" customHeight="1" x14ac:dyDescent="0.25">
      <c r="A11" s="12" t="s">
        <v>3</v>
      </c>
      <c r="B11" s="13" t="s">
        <v>15</v>
      </c>
      <c r="C11" s="118" t="s">
        <v>16</v>
      </c>
      <c r="D11" s="119"/>
    </row>
    <row r="12" spans="1:4" s="3" customFormat="1" ht="15" customHeight="1" x14ac:dyDescent="0.25">
      <c r="A12" s="57" t="s">
        <v>4</v>
      </c>
      <c r="B12" s="58" t="s">
        <v>92</v>
      </c>
      <c r="C12" s="54" t="s">
        <v>93</v>
      </c>
      <c r="D12" s="55" t="s">
        <v>94</v>
      </c>
    </row>
    <row r="13" spans="1:4" s="3" customFormat="1" ht="15" customHeight="1" x14ac:dyDescent="0.25">
      <c r="A13" s="59"/>
      <c r="B13" s="60"/>
      <c r="C13" s="54" t="s">
        <v>95</v>
      </c>
      <c r="D13" s="55" t="s">
        <v>96</v>
      </c>
    </row>
    <row r="14" spans="1:4" s="3" customFormat="1" ht="15" customHeight="1" x14ac:dyDescent="0.25">
      <c r="A14" s="59"/>
      <c r="B14" s="60"/>
      <c r="C14" s="54" t="s">
        <v>97</v>
      </c>
      <c r="D14" s="55" t="s">
        <v>98</v>
      </c>
    </row>
    <row r="15" spans="1:4" s="3" customFormat="1" ht="15" customHeight="1" x14ac:dyDescent="0.25">
      <c r="A15" s="59"/>
      <c r="B15" s="60"/>
      <c r="C15" s="54" t="s">
        <v>99</v>
      </c>
      <c r="D15" s="55" t="s">
        <v>100</v>
      </c>
    </row>
    <row r="16" spans="1:4" s="3" customFormat="1" ht="15" customHeight="1" x14ac:dyDescent="0.25">
      <c r="A16" s="59"/>
      <c r="B16" s="60"/>
      <c r="C16" s="54" t="s">
        <v>101</v>
      </c>
      <c r="D16" s="55" t="s">
        <v>102</v>
      </c>
    </row>
    <row r="17" spans="1:4" s="3" customFormat="1" ht="15" customHeight="1" x14ac:dyDescent="0.25">
      <c r="A17" s="59"/>
      <c r="B17" s="60"/>
      <c r="C17" s="54" t="s">
        <v>103</v>
      </c>
      <c r="D17" s="55" t="s">
        <v>104</v>
      </c>
    </row>
    <row r="18" spans="1:4" s="3" customFormat="1" ht="15" customHeight="1" x14ac:dyDescent="0.25">
      <c r="A18" s="61"/>
      <c r="B18" s="62"/>
      <c r="C18" s="54" t="s">
        <v>105</v>
      </c>
      <c r="D18" s="55" t="s">
        <v>106</v>
      </c>
    </row>
    <row r="19" spans="1:4" s="3" customFormat="1" ht="14.25" customHeight="1" x14ac:dyDescent="0.25">
      <c r="A19" s="12" t="s">
        <v>5</v>
      </c>
      <c r="B19" s="13" t="s">
        <v>17</v>
      </c>
      <c r="C19" s="122" t="s">
        <v>107</v>
      </c>
      <c r="D19" s="123"/>
    </row>
    <row r="20" spans="1:4" s="3" customFormat="1" x14ac:dyDescent="0.25">
      <c r="A20" s="12" t="s">
        <v>6</v>
      </c>
      <c r="B20" s="13" t="s">
        <v>18</v>
      </c>
      <c r="C20" s="124" t="s">
        <v>58</v>
      </c>
      <c r="D20" s="125"/>
    </row>
    <row r="21" spans="1:4" s="3" customFormat="1" ht="16.5" customHeight="1" x14ac:dyDescent="0.25">
      <c r="A21" s="12" t="s">
        <v>7</v>
      </c>
      <c r="B21" s="13" t="s">
        <v>19</v>
      </c>
      <c r="C21" s="120" t="s">
        <v>20</v>
      </c>
      <c r="D21" s="121"/>
    </row>
    <row r="22" spans="1:4" s="3" customFormat="1" ht="16.5" customHeight="1" x14ac:dyDescent="0.25">
      <c r="A22" s="25"/>
      <c r="B22" s="26"/>
      <c r="C22" s="25"/>
      <c r="D22" s="25"/>
    </row>
    <row r="23" spans="1:4" s="5" customFormat="1" ht="15.75" customHeight="1" x14ac:dyDescent="0.25">
      <c r="A23" s="8" t="s">
        <v>21</v>
      </c>
      <c r="B23" s="17"/>
      <c r="C23" s="17"/>
      <c r="D23" s="17"/>
    </row>
    <row r="24" spans="1:4" s="5" customFormat="1" ht="15.75" customHeight="1" x14ac:dyDescent="0.25">
      <c r="A24" s="16"/>
      <c r="B24" s="17"/>
      <c r="C24" s="17"/>
      <c r="D24" s="17"/>
    </row>
    <row r="25" spans="1:4" ht="21.75" customHeight="1" x14ac:dyDescent="0.25">
      <c r="A25" s="6"/>
      <c r="B25" s="18" t="s">
        <v>22</v>
      </c>
      <c r="C25" s="7" t="s">
        <v>23</v>
      </c>
      <c r="D25" s="9" t="s">
        <v>24</v>
      </c>
    </row>
    <row r="26" spans="1:4" s="5" customFormat="1" ht="28.5" customHeight="1" x14ac:dyDescent="0.25">
      <c r="A26" s="126" t="s">
        <v>27</v>
      </c>
      <c r="B26" s="127"/>
      <c r="C26" s="127"/>
      <c r="D26" s="128"/>
    </row>
    <row r="27" spans="1:4" s="5" customFormat="1" ht="15" customHeight="1" x14ac:dyDescent="0.25">
      <c r="A27" s="29"/>
      <c r="B27" s="30"/>
      <c r="C27" s="30"/>
      <c r="D27" s="31"/>
    </row>
    <row r="28" spans="1:4" ht="13.5" customHeight="1" x14ac:dyDescent="0.25">
      <c r="A28" s="7">
        <v>1</v>
      </c>
      <c r="B28" s="6" t="s">
        <v>111</v>
      </c>
      <c r="C28" s="6" t="s">
        <v>25</v>
      </c>
      <c r="D28" s="6" t="s">
        <v>26</v>
      </c>
    </row>
    <row r="29" spans="1:4" x14ac:dyDescent="0.25">
      <c r="A29" s="20" t="s">
        <v>28</v>
      </c>
      <c r="B29" s="19"/>
      <c r="C29" s="19"/>
      <c r="D29" s="19"/>
    </row>
    <row r="30" spans="1:4" ht="12.75" customHeight="1" x14ac:dyDescent="0.25">
      <c r="A30" s="7">
        <v>1</v>
      </c>
      <c r="B30" s="6" t="s">
        <v>127</v>
      </c>
      <c r="C30" s="6" t="s">
        <v>25</v>
      </c>
      <c r="D30" s="10" t="s">
        <v>112</v>
      </c>
    </row>
    <row r="31" spans="1:4" x14ac:dyDescent="0.25">
      <c r="A31" s="20" t="s">
        <v>44</v>
      </c>
      <c r="B31" s="19"/>
      <c r="C31" s="19"/>
      <c r="D31" s="19"/>
    </row>
    <row r="32" spans="1:4" ht="13.5" customHeight="1" x14ac:dyDescent="0.25">
      <c r="A32" s="20" t="s">
        <v>45</v>
      </c>
      <c r="B32" s="19"/>
      <c r="C32" s="19"/>
      <c r="D32" s="19"/>
    </row>
    <row r="33" spans="1:5" ht="12" customHeight="1" x14ac:dyDescent="0.25">
      <c r="A33" s="7">
        <v>1</v>
      </c>
      <c r="B33" s="6" t="s">
        <v>29</v>
      </c>
      <c r="C33" s="6" t="s">
        <v>119</v>
      </c>
      <c r="D33" s="10" t="s">
        <v>30</v>
      </c>
    </row>
    <row r="34" spans="1:5" x14ac:dyDescent="0.25">
      <c r="A34" s="20" t="s">
        <v>31</v>
      </c>
      <c r="B34" s="19"/>
      <c r="C34" s="19"/>
      <c r="D34" s="19"/>
    </row>
    <row r="35" spans="1:5" ht="14.25" customHeight="1" x14ac:dyDescent="0.25">
      <c r="A35" s="7">
        <v>1</v>
      </c>
      <c r="B35" s="6" t="s">
        <v>32</v>
      </c>
      <c r="C35" s="6" t="s">
        <v>25</v>
      </c>
      <c r="D35" s="6" t="s">
        <v>33</v>
      </c>
    </row>
    <row r="36" spans="1:5" ht="13.5" customHeight="1" x14ac:dyDescent="0.25">
      <c r="A36" s="20" t="s">
        <v>34</v>
      </c>
      <c r="B36" s="19"/>
      <c r="C36" s="19"/>
      <c r="D36" s="19"/>
    </row>
    <row r="37" spans="1:5" x14ac:dyDescent="0.25">
      <c r="A37" s="7">
        <v>1</v>
      </c>
      <c r="B37" s="6" t="s">
        <v>35</v>
      </c>
      <c r="C37" s="6" t="s">
        <v>25</v>
      </c>
      <c r="D37" s="6" t="s">
        <v>26</v>
      </c>
    </row>
    <row r="38" spans="1:5" x14ac:dyDescent="0.25">
      <c r="A38" s="28"/>
      <c r="B38" s="11"/>
      <c r="C38" s="11"/>
      <c r="D38" s="11"/>
    </row>
    <row r="39" spans="1:5" x14ac:dyDescent="0.25">
      <c r="A39" s="4" t="s">
        <v>52</v>
      </c>
      <c r="B39" s="19"/>
      <c r="C39" s="19"/>
      <c r="D39" s="19"/>
    </row>
    <row r="40" spans="1:5" x14ac:dyDescent="0.25">
      <c r="A40" s="7">
        <v>1</v>
      </c>
      <c r="B40" s="6" t="s">
        <v>36</v>
      </c>
      <c r="C40" s="115">
        <v>1954</v>
      </c>
      <c r="D40" s="116"/>
    </row>
    <row r="41" spans="1:5" x14ac:dyDescent="0.25">
      <c r="A41" s="7">
        <v>2</v>
      </c>
      <c r="B41" s="6" t="s">
        <v>38</v>
      </c>
      <c r="C41" s="115" t="s">
        <v>113</v>
      </c>
      <c r="D41" s="116"/>
    </row>
    <row r="42" spans="1:5" ht="15" customHeight="1" x14ac:dyDescent="0.25">
      <c r="A42" s="7">
        <v>3</v>
      </c>
      <c r="B42" s="6" t="s">
        <v>39</v>
      </c>
      <c r="C42" s="115" t="s">
        <v>114</v>
      </c>
      <c r="D42" s="117"/>
      <c r="E42" t="s">
        <v>109</v>
      </c>
    </row>
    <row r="43" spans="1:5" x14ac:dyDescent="0.25">
      <c r="A43" s="7">
        <v>4</v>
      </c>
      <c r="B43" s="6" t="s">
        <v>37</v>
      </c>
      <c r="C43" s="115" t="s">
        <v>59</v>
      </c>
      <c r="D43" s="117"/>
    </row>
    <row r="44" spans="1:5" x14ac:dyDescent="0.25">
      <c r="A44" s="7">
        <v>5</v>
      </c>
      <c r="B44" s="6" t="s">
        <v>40</v>
      </c>
      <c r="C44" s="115" t="s">
        <v>59</v>
      </c>
      <c r="D44" s="117"/>
    </row>
    <row r="45" spans="1:5" x14ac:dyDescent="0.25">
      <c r="A45" s="7">
        <v>6</v>
      </c>
      <c r="B45" s="6" t="s">
        <v>41</v>
      </c>
      <c r="C45" s="115">
        <v>1808.3</v>
      </c>
      <c r="D45" s="116"/>
    </row>
    <row r="46" spans="1:5" ht="15" customHeight="1" x14ac:dyDescent="0.25">
      <c r="A46" s="7">
        <v>7</v>
      </c>
      <c r="B46" s="6" t="s">
        <v>42</v>
      </c>
      <c r="C46" s="115" t="s">
        <v>115</v>
      </c>
      <c r="D46" s="116"/>
    </row>
    <row r="47" spans="1:5" x14ac:dyDescent="0.25">
      <c r="A47" s="7">
        <v>8</v>
      </c>
      <c r="B47" s="6" t="s">
        <v>43</v>
      </c>
      <c r="C47" s="115" t="s">
        <v>133</v>
      </c>
      <c r="D47" s="116"/>
    </row>
    <row r="48" spans="1:5" x14ac:dyDescent="0.25">
      <c r="A48" s="7">
        <v>9</v>
      </c>
      <c r="B48" s="6" t="s">
        <v>120</v>
      </c>
      <c r="C48" s="115" t="s">
        <v>121</v>
      </c>
      <c r="D48" s="116"/>
    </row>
    <row r="49" spans="1:5" x14ac:dyDescent="0.25">
      <c r="A49" s="81"/>
      <c r="B49" s="82" t="s">
        <v>91</v>
      </c>
      <c r="C49" s="83" t="s">
        <v>116</v>
      </c>
      <c r="D49" s="83"/>
    </row>
    <row r="50" spans="1:5" ht="15" customHeight="1" x14ac:dyDescent="0.25">
      <c r="A50" s="4"/>
    </row>
    <row r="51" spans="1:5" x14ac:dyDescent="0.25">
      <c r="A51" s="4"/>
      <c r="E51" s="73"/>
    </row>
    <row r="53" spans="1:5" ht="15" customHeight="1" x14ac:dyDescent="0.25"/>
  </sheetData>
  <mergeCells count="16">
    <mergeCell ref="C43:D43"/>
    <mergeCell ref="C21:D21"/>
    <mergeCell ref="A26:D26"/>
    <mergeCell ref="C40:D40"/>
    <mergeCell ref="C41:D41"/>
    <mergeCell ref="C42:D42"/>
    <mergeCell ref="C9:D9"/>
    <mergeCell ref="C10:D10"/>
    <mergeCell ref="C11:D11"/>
    <mergeCell ref="C19:D19"/>
    <mergeCell ref="C20:D20"/>
    <mergeCell ref="C48:D48"/>
    <mergeCell ref="C45:D45"/>
    <mergeCell ref="C46:D46"/>
    <mergeCell ref="C47:D47"/>
    <mergeCell ref="C44:D44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9"/>
  <sheetViews>
    <sheetView tabSelected="1" zoomScale="130" zoomScaleNormal="130" workbookViewId="0">
      <selection activeCell="K53" sqref="K53"/>
    </sheetView>
  </sheetViews>
  <sheetFormatPr defaultRowHeight="15" x14ac:dyDescent="0.2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10.42578125" customWidth="1"/>
    <col min="8" max="8" width="11.42578125" customWidth="1"/>
    <col min="9" max="9" width="9.42578125" customWidth="1"/>
  </cols>
  <sheetData>
    <row r="1" spans="1:9" x14ac:dyDescent="0.25">
      <c r="A1" s="4" t="s">
        <v>131</v>
      </c>
      <c r="B1"/>
      <c r="C1" s="42"/>
      <c r="D1" s="42"/>
    </row>
    <row r="2" spans="1:9" ht="13.5" customHeight="1" x14ac:dyDescent="0.25">
      <c r="A2" s="4" t="s">
        <v>141</v>
      </c>
      <c r="B2"/>
      <c r="C2" s="42"/>
      <c r="D2" s="42"/>
    </row>
    <row r="3" spans="1:9" ht="56.25" customHeight="1" x14ac:dyDescent="0.25">
      <c r="A3" s="171" t="s">
        <v>65</v>
      </c>
      <c r="B3" s="172"/>
      <c r="C3" s="43" t="s">
        <v>66</v>
      </c>
      <c r="D3" s="32" t="s">
        <v>67</v>
      </c>
      <c r="E3" s="32" t="s">
        <v>68</v>
      </c>
      <c r="F3" s="32" t="s">
        <v>69</v>
      </c>
      <c r="G3" s="44" t="s">
        <v>70</v>
      </c>
      <c r="H3" s="32" t="s">
        <v>132</v>
      </c>
    </row>
    <row r="4" spans="1:9" ht="22.5" customHeight="1" x14ac:dyDescent="0.25">
      <c r="A4" s="174" t="s">
        <v>142</v>
      </c>
      <c r="B4" s="144"/>
      <c r="C4" s="43"/>
      <c r="D4" s="32">
        <v>12.79</v>
      </c>
      <c r="E4" s="32"/>
      <c r="F4" s="32"/>
      <c r="G4" s="44"/>
      <c r="H4" s="32"/>
    </row>
    <row r="5" spans="1:9" ht="19.5" customHeight="1" x14ac:dyDescent="0.25">
      <c r="A5" s="86" t="s">
        <v>129</v>
      </c>
      <c r="B5" s="87"/>
      <c r="C5" s="43"/>
      <c r="D5" s="32">
        <v>109.01</v>
      </c>
      <c r="E5" s="32"/>
      <c r="F5" s="32"/>
      <c r="G5" s="44"/>
      <c r="H5" s="32"/>
    </row>
    <row r="6" spans="1:9" ht="19.5" customHeight="1" x14ac:dyDescent="0.25">
      <c r="A6" s="86" t="s">
        <v>130</v>
      </c>
      <c r="B6" s="87"/>
      <c r="C6" s="43"/>
      <c r="D6" s="32">
        <v>-96.22</v>
      </c>
      <c r="E6" s="32"/>
      <c r="F6" s="32"/>
      <c r="G6" s="44"/>
      <c r="H6" s="32"/>
    </row>
    <row r="7" spans="1:9" ht="15" customHeight="1" x14ac:dyDescent="0.25">
      <c r="A7" s="173" t="s">
        <v>143</v>
      </c>
      <c r="B7" s="153"/>
      <c r="C7" s="153"/>
      <c r="D7" s="153"/>
      <c r="E7" s="153"/>
      <c r="F7" s="153"/>
      <c r="G7" s="153"/>
      <c r="H7" s="149"/>
    </row>
    <row r="8" spans="1:9" ht="17.25" customHeight="1" x14ac:dyDescent="0.25">
      <c r="A8" s="171" t="s">
        <v>71</v>
      </c>
      <c r="B8" s="152"/>
      <c r="C8" s="36">
        <v>15.83</v>
      </c>
      <c r="D8" s="36">
        <v>-91.14</v>
      </c>
      <c r="E8" s="36">
        <f>E12+E15+E18+E21</f>
        <v>342.8</v>
      </c>
      <c r="F8" s="36">
        <f t="shared" ref="F8:G8" si="0">F12+F15+F18+F21</f>
        <v>353.67999999999995</v>
      </c>
      <c r="G8" s="36">
        <f t="shared" si="0"/>
        <v>353.67999999999995</v>
      </c>
      <c r="H8" s="36">
        <f>F8-E8+D8</f>
        <v>-80.260000000000062</v>
      </c>
    </row>
    <row r="9" spans="1:9" x14ac:dyDescent="0.25">
      <c r="A9" s="45" t="s">
        <v>72</v>
      </c>
      <c r="B9" s="46"/>
      <c r="C9" s="7">
        <v>14.25</v>
      </c>
      <c r="D9" s="7">
        <f>D8-D10</f>
        <v>-82.03</v>
      </c>
      <c r="E9" s="89">
        <f>E8-E10</f>
        <v>308.52</v>
      </c>
      <c r="F9" s="89">
        <f>F8-F10</f>
        <v>318.31199999999995</v>
      </c>
      <c r="G9" s="89">
        <f>G8-G10</f>
        <v>318.31199999999995</v>
      </c>
      <c r="H9" s="33">
        <f t="shared" ref="H9:H10" si="1">F9-E9+D9</f>
        <v>-72.238000000000028</v>
      </c>
    </row>
    <row r="10" spans="1:9" x14ac:dyDescent="0.25">
      <c r="A10" s="160" t="s">
        <v>73</v>
      </c>
      <c r="B10" s="153"/>
      <c r="C10" s="7">
        <v>1.58</v>
      </c>
      <c r="D10" s="7">
        <v>-9.11</v>
      </c>
      <c r="E10" s="89">
        <f>E8*10%</f>
        <v>34.28</v>
      </c>
      <c r="F10" s="89">
        <f>F8*10%</f>
        <v>35.367999999999995</v>
      </c>
      <c r="G10" s="89">
        <f>G8*10%</f>
        <v>35.367999999999995</v>
      </c>
      <c r="H10" s="33">
        <f t="shared" si="1"/>
        <v>-8.0220000000000056</v>
      </c>
    </row>
    <row r="11" spans="1:9" ht="12.75" customHeight="1" x14ac:dyDescent="0.25">
      <c r="A11" s="173" t="s">
        <v>74</v>
      </c>
      <c r="B11" s="151"/>
      <c r="C11" s="151"/>
      <c r="D11" s="151"/>
      <c r="E11" s="151"/>
      <c r="F11" s="151"/>
      <c r="G11" s="151"/>
      <c r="H11" s="80"/>
    </row>
    <row r="12" spans="1:9" x14ac:dyDescent="0.25">
      <c r="A12" s="162" t="s">
        <v>55</v>
      </c>
      <c r="B12" s="163"/>
      <c r="C12" s="36">
        <v>5.65</v>
      </c>
      <c r="D12" s="113">
        <v>-34.33</v>
      </c>
      <c r="E12" s="33">
        <v>122.58</v>
      </c>
      <c r="F12" s="33">
        <v>126.89</v>
      </c>
      <c r="G12" s="33">
        <v>126.89</v>
      </c>
      <c r="H12" s="113">
        <f t="shared" ref="H12:H23" si="2">F12-E12+D12</f>
        <v>-30.019999999999996</v>
      </c>
    </row>
    <row r="13" spans="1:9" x14ac:dyDescent="0.25">
      <c r="A13" s="45" t="s">
        <v>72</v>
      </c>
      <c r="B13" s="46"/>
      <c r="C13" s="7">
        <v>5.08</v>
      </c>
      <c r="D13" s="89">
        <f>D12-D14</f>
        <v>-30.896999999999998</v>
      </c>
      <c r="E13" s="89">
        <f>E12-E14</f>
        <v>110.322</v>
      </c>
      <c r="F13" s="89">
        <f>F12-F14</f>
        <v>114.2</v>
      </c>
      <c r="G13" s="89">
        <f>G12-G14</f>
        <v>114.2</v>
      </c>
      <c r="H13" s="113">
        <f t="shared" si="2"/>
        <v>-27.018999999999998</v>
      </c>
    </row>
    <row r="14" spans="1:9" x14ac:dyDescent="0.25">
      <c r="A14" s="160" t="s">
        <v>73</v>
      </c>
      <c r="B14" s="153"/>
      <c r="C14" s="7">
        <v>0.56999999999999995</v>
      </c>
      <c r="D14" s="89">
        <f>D12*10%</f>
        <v>-3.4329999999999998</v>
      </c>
      <c r="E14" s="89">
        <f>E12*10%</f>
        <v>12.258000000000001</v>
      </c>
      <c r="F14" s="89">
        <v>12.69</v>
      </c>
      <c r="G14" s="89">
        <v>12.69</v>
      </c>
      <c r="H14" s="113">
        <f t="shared" si="2"/>
        <v>-3.0010000000000012</v>
      </c>
    </row>
    <row r="15" spans="1:9" ht="23.25" customHeight="1" x14ac:dyDescent="0.25">
      <c r="A15" s="162" t="s">
        <v>46</v>
      </c>
      <c r="B15" s="163"/>
      <c r="C15" s="36">
        <v>3.45</v>
      </c>
      <c r="D15" s="113">
        <v>-19.059999999999999</v>
      </c>
      <c r="E15" s="33">
        <v>74.849999999999994</v>
      </c>
      <c r="F15" s="33">
        <v>77.459999999999994</v>
      </c>
      <c r="G15" s="33">
        <v>77.459999999999994</v>
      </c>
      <c r="H15" s="113">
        <f t="shared" si="2"/>
        <v>-16.45</v>
      </c>
    </row>
    <row r="16" spans="1:9" x14ac:dyDescent="0.25">
      <c r="A16" s="45" t="s">
        <v>72</v>
      </c>
      <c r="B16" s="46"/>
      <c r="C16" s="7">
        <v>3.1</v>
      </c>
      <c r="D16" s="89">
        <f>D15-D17</f>
        <v>-17.154</v>
      </c>
      <c r="E16" s="89">
        <f>E15-E17</f>
        <v>67.364999999999995</v>
      </c>
      <c r="F16" s="89">
        <f>F15-F17</f>
        <v>69.709999999999994</v>
      </c>
      <c r="G16" s="89">
        <f>G15-G17</f>
        <v>69.709999999999994</v>
      </c>
      <c r="H16" s="113">
        <f t="shared" si="2"/>
        <v>-14.809000000000001</v>
      </c>
      <c r="I16" t="s">
        <v>109</v>
      </c>
    </row>
    <row r="17" spans="1:8" ht="15" customHeight="1" x14ac:dyDescent="0.25">
      <c r="A17" s="160" t="s">
        <v>73</v>
      </c>
      <c r="B17" s="153"/>
      <c r="C17" s="7">
        <v>0.35</v>
      </c>
      <c r="D17" s="89">
        <f>D15*10%</f>
        <v>-1.9059999999999999</v>
      </c>
      <c r="E17" s="89">
        <f>E15*10%</f>
        <v>7.4849999999999994</v>
      </c>
      <c r="F17" s="89">
        <v>7.75</v>
      </c>
      <c r="G17" s="89">
        <v>7.75</v>
      </c>
      <c r="H17" s="113">
        <f t="shared" si="2"/>
        <v>-1.6409999999999993</v>
      </c>
    </row>
    <row r="18" spans="1:8" ht="15.75" customHeight="1" x14ac:dyDescent="0.25">
      <c r="A18" s="162" t="s">
        <v>56</v>
      </c>
      <c r="B18" s="163"/>
      <c r="C18" s="43">
        <v>2.37</v>
      </c>
      <c r="D18" s="33">
        <v>-16.34</v>
      </c>
      <c r="E18" s="33">
        <v>51.42</v>
      </c>
      <c r="F18" s="33">
        <v>53.23</v>
      </c>
      <c r="G18" s="33">
        <v>53.23</v>
      </c>
      <c r="H18" s="113">
        <f t="shared" si="2"/>
        <v>-14.530000000000005</v>
      </c>
    </row>
    <row r="19" spans="1:8" ht="13.5" customHeight="1" x14ac:dyDescent="0.25">
      <c r="A19" s="45" t="s">
        <v>72</v>
      </c>
      <c r="B19" s="46"/>
      <c r="C19" s="7">
        <v>2.13</v>
      </c>
      <c r="D19" s="89">
        <f>D18-D20</f>
        <v>-14.706</v>
      </c>
      <c r="E19" s="89">
        <f>E18-E20</f>
        <v>46.277999999999999</v>
      </c>
      <c r="F19" s="89">
        <f>F18-F20</f>
        <v>47.91</v>
      </c>
      <c r="G19" s="89">
        <f>G18-G20</f>
        <v>47.91</v>
      </c>
      <c r="H19" s="113">
        <f t="shared" si="2"/>
        <v>-13.074000000000002</v>
      </c>
    </row>
    <row r="20" spans="1:8" ht="12.75" customHeight="1" x14ac:dyDescent="0.25">
      <c r="A20" s="160" t="s">
        <v>73</v>
      </c>
      <c r="B20" s="153"/>
      <c r="C20" s="7">
        <v>0.24</v>
      </c>
      <c r="D20" s="89">
        <f>D18*10%</f>
        <v>-1.6340000000000001</v>
      </c>
      <c r="E20" s="89">
        <f>E18*10%</f>
        <v>5.1420000000000003</v>
      </c>
      <c r="F20" s="89">
        <v>5.32</v>
      </c>
      <c r="G20" s="89">
        <v>5.32</v>
      </c>
      <c r="H20" s="113">
        <f t="shared" si="2"/>
        <v>-1.4560000000000002</v>
      </c>
    </row>
    <row r="21" spans="1:8" ht="14.25" customHeight="1" x14ac:dyDescent="0.25">
      <c r="A21" s="10" t="s">
        <v>117</v>
      </c>
      <c r="B21" s="47"/>
      <c r="C21" s="35">
        <v>4.3600000000000003</v>
      </c>
      <c r="D21" s="7">
        <v>-21.41</v>
      </c>
      <c r="E21" s="7">
        <v>93.95</v>
      </c>
      <c r="F21" s="7">
        <v>96.1</v>
      </c>
      <c r="G21" s="7">
        <v>96.1</v>
      </c>
      <c r="H21" s="113">
        <f t="shared" si="2"/>
        <v>-19.260000000000009</v>
      </c>
    </row>
    <row r="22" spans="1:8" ht="14.25" customHeight="1" x14ac:dyDescent="0.25">
      <c r="A22" s="45" t="s">
        <v>72</v>
      </c>
      <c r="B22" s="46"/>
      <c r="C22" s="7">
        <v>3.92</v>
      </c>
      <c r="D22" s="7">
        <f>D21-D23</f>
        <v>-19.27</v>
      </c>
      <c r="E22" s="89">
        <f>E21-E23</f>
        <v>84.555000000000007</v>
      </c>
      <c r="F22" s="89">
        <f>F21-F23</f>
        <v>86.49</v>
      </c>
      <c r="G22" s="89">
        <f>G21-G23</f>
        <v>86.49</v>
      </c>
      <c r="H22" s="113">
        <f t="shared" si="2"/>
        <v>-17.335000000000012</v>
      </c>
    </row>
    <row r="23" spans="1:8" x14ac:dyDescent="0.25">
      <c r="A23" s="160" t="s">
        <v>73</v>
      </c>
      <c r="B23" s="153"/>
      <c r="C23" s="7">
        <v>0.44</v>
      </c>
      <c r="D23" s="7">
        <v>-2.14</v>
      </c>
      <c r="E23" s="89">
        <f>E21*10%</f>
        <v>9.3950000000000014</v>
      </c>
      <c r="F23" s="89">
        <f>F21*10%</f>
        <v>9.61</v>
      </c>
      <c r="G23" s="89">
        <f>G21*10%</f>
        <v>9.61</v>
      </c>
      <c r="H23" s="113">
        <f t="shared" si="2"/>
        <v>-1.925000000000002</v>
      </c>
    </row>
    <row r="24" spans="1:8" ht="8.25" customHeight="1" x14ac:dyDescent="0.25">
      <c r="A24" s="67"/>
      <c r="B24" s="68"/>
      <c r="C24" s="7"/>
      <c r="D24" s="7"/>
      <c r="E24" s="7"/>
      <c r="F24" s="7"/>
      <c r="G24" s="66"/>
      <c r="H24" s="7"/>
    </row>
    <row r="25" spans="1:8" ht="15" customHeight="1" x14ac:dyDescent="0.25">
      <c r="A25" s="171" t="s">
        <v>47</v>
      </c>
      <c r="B25" s="172"/>
      <c r="C25" s="35">
        <v>5.29</v>
      </c>
      <c r="D25" s="35">
        <v>7.41</v>
      </c>
      <c r="E25" s="35">
        <v>114.58</v>
      </c>
      <c r="F25" s="35">
        <v>118.62</v>
      </c>
      <c r="G25" s="69">
        <f>G26+G27</f>
        <v>760.51</v>
      </c>
      <c r="H25" s="35">
        <f>F25-E25+D25+F25-G25</f>
        <v>-630.43999999999994</v>
      </c>
    </row>
    <row r="26" spans="1:8" ht="14.25" customHeight="1" x14ac:dyDescent="0.25">
      <c r="A26" s="70" t="s">
        <v>75</v>
      </c>
      <c r="B26" s="71"/>
      <c r="C26" s="35">
        <v>4.76</v>
      </c>
      <c r="D26" s="35">
        <v>9.34</v>
      </c>
      <c r="E26" s="89">
        <f>E25-E27</f>
        <v>103.122</v>
      </c>
      <c r="F26" s="89">
        <f>F25-F27</f>
        <v>106.75800000000001</v>
      </c>
      <c r="G26" s="79">
        <v>748.65</v>
      </c>
      <c r="H26" s="90">
        <f t="shared" ref="H26:H27" si="3">F26-E26+D26+F26-G26</f>
        <v>-628.91599999999994</v>
      </c>
    </row>
    <row r="27" spans="1:8" ht="12.75" customHeight="1" x14ac:dyDescent="0.25">
      <c r="A27" s="160" t="s">
        <v>73</v>
      </c>
      <c r="B27" s="153"/>
      <c r="C27" s="7">
        <v>0.53</v>
      </c>
      <c r="D27" s="7">
        <v>-1.93</v>
      </c>
      <c r="E27" s="89">
        <f>E25*10%</f>
        <v>11.458</v>
      </c>
      <c r="F27" s="89">
        <f>F25*10%</f>
        <v>11.862000000000002</v>
      </c>
      <c r="G27" s="75">
        <v>11.86</v>
      </c>
      <c r="H27" s="90">
        <f t="shared" si="3"/>
        <v>-1.5239999999999956</v>
      </c>
    </row>
    <row r="28" spans="1:8" ht="8.25" customHeight="1" x14ac:dyDescent="0.25">
      <c r="A28" s="104"/>
      <c r="B28" s="103"/>
      <c r="C28" s="7"/>
      <c r="D28" s="7"/>
      <c r="E28" s="89"/>
      <c r="F28" s="89"/>
      <c r="G28" s="102"/>
      <c r="H28" s="90"/>
    </row>
    <row r="29" spans="1:8" ht="12.75" customHeight="1" x14ac:dyDescent="0.25">
      <c r="A29" s="135" t="s">
        <v>134</v>
      </c>
      <c r="B29" s="136"/>
      <c r="C29" s="35"/>
      <c r="D29" s="35">
        <v>-2.44</v>
      </c>
      <c r="E29" s="90">
        <f>E31+E32+E33+E34</f>
        <v>18.559999999999995</v>
      </c>
      <c r="F29" s="90">
        <f>F31+F32+F33+F34</f>
        <v>19.38</v>
      </c>
      <c r="G29" s="69">
        <v>19.38</v>
      </c>
      <c r="H29" s="35">
        <f t="shared" ref="H29:H34" si="4">F29-E29+D29+F29-G29</f>
        <v>-1.6199999999999974</v>
      </c>
    </row>
    <row r="30" spans="1:8" ht="12.75" customHeight="1" x14ac:dyDescent="0.25">
      <c r="A30" s="45" t="s">
        <v>135</v>
      </c>
      <c r="B30" s="105"/>
      <c r="C30" s="7"/>
      <c r="D30" s="7"/>
      <c r="E30" s="89"/>
      <c r="F30" s="89"/>
      <c r="G30" s="101"/>
      <c r="H30" s="35"/>
    </row>
    <row r="31" spans="1:8" ht="12.75" customHeight="1" x14ac:dyDescent="0.25">
      <c r="A31" s="164" t="s">
        <v>136</v>
      </c>
      <c r="B31" s="165"/>
      <c r="C31" s="7"/>
      <c r="D31" s="7">
        <v>-0.16</v>
      </c>
      <c r="E31" s="89">
        <v>1.66</v>
      </c>
      <c r="F31" s="89">
        <v>1.7</v>
      </c>
      <c r="G31" s="89">
        <v>1.7</v>
      </c>
      <c r="H31" s="7">
        <f t="shared" si="4"/>
        <v>-0.11999999999999988</v>
      </c>
    </row>
    <row r="32" spans="1:8" ht="12.75" customHeight="1" x14ac:dyDescent="0.25">
      <c r="A32" s="164" t="s">
        <v>138</v>
      </c>
      <c r="B32" s="165"/>
      <c r="C32" s="7"/>
      <c r="D32" s="7">
        <v>-0.73</v>
      </c>
      <c r="E32" s="89">
        <v>7.81</v>
      </c>
      <c r="F32" s="89">
        <v>8.01</v>
      </c>
      <c r="G32" s="89">
        <v>8.01</v>
      </c>
      <c r="H32" s="7">
        <f t="shared" si="4"/>
        <v>-0.52999999999999936</v>
      </c>
    </row>
    <row r="33" spans="1:8" ht="12.75" customHeight="1" x14ac:dyDescent="0.25">
      <c r="A33" s="164" t="s">
        <v>139</v>
      </c>
      <c r="B33" s="165"/>
      <c r="C33" s="7"/>
      <c r="D33" s="7">
        <v>-1.45</v>
      </c>
      <c r="E33" s="89">
        <v>7.51</v>
      </c>
      <c r="F33" s="89">
        <v>8.08</v>
      </c>
      <c r="G33" s="89">
        <v>8.08</v>
      </c>
      <c r="H33" s="7">
        <f t="shared" si="4"/>
        <v>-0.87999999999999989</v>
      </c>
    </row>
    <row r="34" spans="1:8" ht="12.75" customHeight="1" x14ac:dyDescent="0.25">
      <c r="A34" s="164" t="s">
        <v>137</v>
      </c>
      <c r="B34" s="165"/>
      <c r="C34" s="7"/>
      <c r="D34" s="7">
        <v>-0.1</v>
      </c>
      <c r="E34" s="89">
        <v>1.58</v>
      </c>
      <c r="F34" s="89">
        <v>1.59</v>
      </c>
      <c r="G34" s="89">
        <v>1.59</v>
      </c>
      <c r="H34" s="7">
        <f t="shared" si="4"/>
        <v>-9.000000000000008E-2</v>
      </c>
    </row>
    <row r="35" spans="1:8" ht="12.75" customHeight="1" x14ac:dyDescent="0.25">
      <c r="A35" s="183" t="s">
        <v>122</v>
      </c>
      <c r="B35" s="184"/>
      <c r="C35" s="7"/>
      <c r="D35" s="7"/>
      <c r="E35" s="90">
        <f>E8+E25+E29</f>
        <v>475.94</v>
      </c>
      <c r="F35" s="90">
        <f t="shared" ref="F35:G35" si="5">F8+F25+F29</f>
        <v>491.67999999999995</v>
      </c>
      <c r="G35" s="90">
        <f t="shared" si="5"/>
        <v>1133.5700000000002</v>
      </c>
      <c r="H35" s="18"/>
    </row>
    <row r="36" spans="1:8" ht="15" customHeight="1" x14ac:dyDescent="0.25">
      <c r="A36" s="185" t="s">
        <v>123</v>
      </c>
      <c r="B36" s="176"/>
      <c r="C36" s="7"/>
      <c r="D36" s="7"/>
      <c r="E36" s="7"/>
      <c r="F36" s="7"/>
      <c r="G36" s="56"/>
      <c r="H36" s="18"/>
    </row>
    <row r="37" spans="1:8" ht="15" hidden="1" customHeight="1" x14ac:dyDescent="0.25">
      <c r="A37" s="175" t="s">
        <v>48</v>
      </c>
      <c r="B37" s="176"/>
      <c r="C37" s="7"/>
      <c r="D37" s="7"/>
      <c r="E37" s="7"/>
      <c r="F37" s="7"/>
      <c r="G37" s="56"/>
      <c r="H37" s="18"/>
    </row>
    <row r="38" spans="1:8" ht="0.75" hidden="1" customHeight="1" x14ac:dyDescent="0.25">
      <c r="A38" s="177" t="s">
        <v>124</v>
      </c>
      <c r="B38" s="178"/>
      <c r="C38" s="132">
        <v>4.7699999999999996</v>
      </c>
      <c r="D38" s="132">
        <v>98.96</v>
      </c>
      <c r="E38" s="132">
        <v>21.54</v>
      </c>
      <c r="F38" s="132">
        <v>21.54</v>
      </c>
      <c r="G38" s="137">
        <v>3.66</v>
      </c>
      <c r="H38" s="7"/>
    </row>
    <row r="39" spans="1:8" ht="7.5" customHeight="1" x14ac:dyDescent="0.25">
      <c r="A39" s="179"/>
      <c r="B39" s="180"/>
      <c r="C39" s="134"/>
      <c r="D39" s="134"/>
      <c r="E39" s="134"/>
      <c r="F39" s="134"/>
      <c r="G39" s="161"/>
      <c r="H39" s="129">
        <f>F38-E38+D38+F38-G38</f>
        <v>116.84</v>
      </c>
    </row>
    <row r="40" spans="1:8" ht="6.75" customHeight="1" x14ac:dyDescent="0.25">
      <c r="A40" s="179"/>
      <c r="B40" s="180"/>
      <c r="C40" s="134"/>
      <c r="D40" s="134"/>
      <c r="E40" s="134"/>
      <c r="F40" s="134"/>
      <c r="G40" s="161"/>
      <c r="H40" s="130"/>
    </row>
    <row r="41" spans="1:8" ht="8.25" customHeight="1" x14ac:dyDescent="0.25">
      <c r="A41" s="181"/>
      <c r="B41" s="182"/>
      <c r="C41" s="133"/>
      <c r="D41" s="133"/>
      <c r="E41" s="133"/>
      <c r="F41" s="133"/>
      <c r="G41" s="138"/>
      <c r="H41" s="131"/>
    </row>
    <row r="42" spans="1:8" ht="8.25" customHeight="1" x14ac:dyDescent="0.25">
      <c r="A42" s="139" t="s">
        <v>57</v>
      </c>
      <c r="B42" s="140"/>
      <c r="C42" s="132"/>
      <c r="D42" s="132">
        <v>0</v>
      </c>
      <c r="E42" s="132">
        <v>3.66</v>
      </c>
      <c r="F42" s="132">
        <v>3.66</v>
      </c>
      <c r="G42" s="137">
        <v>3.66</v>
      </c>
      <c r="H42" s="132">
        <v>0</v>
      </c>
    </row>
    <row r="43" spans="1:8" ht="5.25" customHeight="1" x14ac:dyDescent="0.25">
      <c r="A43" s="141"/>
      <c r="B43" s="142"/>
      <c r="C43" s="133"/>
      <c r="D43" s="133"/>
      <c r="E43" s="133"/>
      <c r="F43" s="133"/>
      <c r="G43" s="138"/>
      <c r="H43" s="133"/>
    </row>
    <row r="44" spans="1:8" ht="13.5" customHeight="1" x14ac:dyDescent="0.25">
      <c r="A44" s="145" t="s">
        <v>154</v>
      </c>
      <c r="B44" s="146"/>
      <c r="C44" s="112"/>
      <c r="D44" s="112">
        <v>0</v>
      </c>
      <c r="E44" s="112">
        <v>52.08</v>
      </c>
      <c r="F44" s="112">
        <v>52.08</v>
      </c>
      <c r="G44" s="111">
        <v>24.47</v>
      </c>
      <c r="H44" s="114">
        <f>F44-G44</f>
        <v>27.61</v>
      </c>
    </row>
    <row r="45" spans="1:8" ht="13.5" customHeight="1" x14ac:dyDescent="0.25">
      <c r="A45" s="143" t="s">
        <v>155</v>
      </c>
      <c r="B45" s="144"/>
      <c r="C45" s="112"/>
      <c r="D45" s="112">
        <v>0</v>
      </c>
      <c r="E45" s="112">
        <v>24.47</v>
      </c>
      <c r="F45" s="112">
        <v>24.47</v>
      </c>
      <c r="G45" s="111">
        <v>24.47</v>
      </c>
      <c r="H45" s="112">
        <v>0</v>
      </c>
    </row>
    <row r="46" spans="1:8" ht="13.5" customHeight="1" x14ac:dyDescent="0.25">
      <c r="A46" s="145" t="s">
        <v>156</v>
      </c>
      <c r="B46" s="146"/>
      <c r="C46" s="112" t="s">
        <v>157</v>
      </c>
      <c r="D46" s="112">
        <v>0</v>
      </c>
      <c r="E46" s="112">
        <v>3.6</v>
      </c>
      <c r="F46" s="112">
        <v>3.6</v>
      </c>
      <c r="G46" s="111">
        <v>0.6</v>
      </c>
      <c r="H46" s="114">
        <f>F46-G46</f>
        <v>3</v>
      </c>
    </row>
    <row r="47" spans="1:8" ht="13.5" customHeight="1" x14ac:dyDescent="0.25">
      <c r="A47" s="143" t="s">
        <v>57</v>
      </c>
      <c r="B47" s="144"/>
      <c r="C47" s="112"/>
      <c r="D47" s="112">
        <v>0</v>
      </c>
      <c r="E47" s="112">
        <v>0.6</v>
      </c>
      <c r="F47" s="112">
        <v>0.6</v>
      </c>
      <c r="G47" s="111">
        <v>0.6</v>
      </c>
      <c r="H47" s="112">
        <v>0</v>
      </c>
    </row>
    <row r="48" spans="1:8" ht="19.5" customHeight="1" x14ac:dyDescent="0.25">
      <c r="A48" s="135" t="s">
        <v>122</v>
      </c>
      <c r="B48" s="136"/>
      <c r="C48" s="7"/>
      <c r="D48" s="7"/>
      <c r="E48" s="90">
        <f>E35+E38+E44+E46</f>
        <v>553.16000000000008</v>
      </c>
      <c r="F48" s="90">
        <f>F35+F38+F44+F46</f>
        <v>568.9</v>
      </c>
      <c r="G48" s="90">
        <f>G35+G38+G44+G46</f>
        <v>1162.3000000000002</v>
      </c>
      <c r="H48" s="7"/>
    </row>
    <row r="49" spans="1:10" ht="18" customHeight="1" x14ac:dyDescent="0.25">
      <c r="A49" s="154" t="s">
        <v>128</v>
      </c>
      <c r="B49" s="155"/>
      <c r="C49" s="91"/>
      <c r="D49" s="91">
        <f>D4</f>
        <v>12.79</v>
      </c>
      <c r="E49" s="92"/>
      <c r="F49" s="92"/>
      <c r="G49" s="91"/>
      <c r="H49" s="186">
        <f>F48-E48+D49+F48-G48</f>
        <v>-564.87000000000035</v>
      </c>
      <c r="I49" s="106"/>
      <c r="J49" s="106"/>
    </row>
    <row r="50" spans="1:10" ht="23.25" customHeight="1" x14ac:dyDescent="0.25">
      <c r="A50" s="154" t="s">
        <v>144</v>
      </c>
      <c r="B50" s="154"/>
      <c r="C50" s="93"/>
      <c r="D50" s="93"/>
      <c r="E50" s="94"/>
      <c r="F50" s="95"/>
      <c r="G50" s="95"/>
      <c r="H50" s="94">
        <f>H51+H52</f>
        <v>-564.86999999999989</v>
      </c>
    </row>
    <row r="51" spans="1:10" ht="16.5" customHeight="1" x14ac:dyDescent="0.25">
      <c r="A51" s="154" t="s">
        <v>129</v>
      </c>
      <c r="B51" s="156"/>
      <c r="C51" s="93"/>
      <c r="D51" s="93"/>
      <c r="E51" s="94"/>
      <c r="F51" s="95"/>
      <c r="G51" s="95"/>
      <c r="H51" s="94">
        <f>H39+H44+H46</f>
        <v>147.44999999999999</v>
      </c>
    </row>
    <row r="52" spans="1:10" ht="15.75" customHeight="1" x14ac:dyDescent="0.25">
      <c r="A52" s="154" t="s">
        <v>130</v>
      </c>
      <c r="B52" s="155"/>
      <c r="C52" s="93"/>
      <c r="D52" s="93"/>
      <c r="E52" s="94"/>
      <c r="F52" s="95"/>
      <c r="G52" s="95"/>
      <c r="H52" s="94">
        <f>H8+H29+H25</f>
        <v>-712.31999999999994</v>
      </c>
    </row>
    <row r="53" spans="1:10" ht="12" customHeight="1" x14ac:dyDescent="0.25">
      <c r="A53" s="96"/>
      <c r="B53" s="97"/>
      <c r="C53" s="98"/>
      <c r="D53" s="98"/>
      <c r="E53" s="99"/>
      <c r="F53" s="100"/>
      <c r="G53" s="100"/>
      <c r="H53" s="99"/>
    </row>
    <row r="54" spans="1:10" ht="13.5" customHeight="1" x14ac:dyDescent="0.25">
      <c r="A54" s="84"/>
      <c r="B54" s="84"/>
      <c r="C54" s="28"/>
      <c r="D54" s="28"/>
      <c r="E54" s="28"/>
      <c r="F54" s="28"/>
      <c r="G54" s="28"/>
      <c r="H54" s="28"/>
    </row>
    <row r="55" spans="1:10" x14ac:dyDescent="0.25">
      <c r="A55" s="21" t="s">
        <v>145</v>
      </c>
      <c r="D55" s="23"/>
      <c r="E55" s="23"/>
      <c r="F55" s="23"/>
      <c r="G55" s="23"/>
      <c r="H55" s="23"/>
    </row>
    <row r="56" spans="1:10" x14ac:dyDescent="0.25">
      <c r="A56" s="147" t="s">
        <v>60</v>
      </c>
      <c r="B56" s="153"/>
      <c r="C56" s="153"/>
      <c r="D56" s="149"/>
      <c r="E56" s="37" t="s">
        <v>61</v>
      </c>
      <c r="F56" s="37" t="s">
        <v>62</v>
      </c>
      <c r="G56" s="37" t="s">
        <v>125</v>
      </c>
      <c r="H56" s="7" t="s">
        <v>126</v>
      </c>
    </row>
    <row r="57" spans="1:10" x14ac:dyDescent="0.25">
      <c r="A57" s="150" t="s">
        <v>146</v>
      </c>
      <c r="B57" s="151"/>
      <c r="C57" s="151"/>
      <c r="D57" s="152"/>
      <c r="E57" s="38">
        <v>43101</v>
      </c>
      <c r="F57" s="37" t="s">
        <v>147</v>
      </c>
      <c r="G57" s="39">
        <v>47.5</v>
      </c>
      <c r="H57" s="85" t="s">
        <v>148</v>
      </c>
    </row>
    <row r="58" spans="1:10" x14ac:dyDescent="0.25">
      <c r="A58" s="157" t="s">
        <v>149</v>
      </c>
      <c r="B58" s="158"/>
      <c r="C58" s="158"/>
      <c r="D58" s="159"/>
      <c r="E58" s="38">
        <v>43435</v>
      </c>
      <c r="F58" s="37" t="s">
        <v>150</v>
      </c>
      <c r="G58" s="39">
        <v>448.2</v>
      </c>
      <c r="H58" s="85" t="s">
        <v>151</v>
      </c>
    </row>
    <row r="59" spans="1:10" ht="18.75" customHeight="1" x14ac:dyDescent="0.25">
      <c r="A59" s="157" t="s">
        <v>152</v>
      </c>
      <c r="B59" s="158"/>
      <c r="C59" s="158"/>
      <c r="D59" s="159"/>
      <c r="E59" s="38">
        <v>43435</v>
      </c>
      <c r="F59" s="37" t="s">
        <v>153</v>
      </c>
      <c r="G59" s="39">
        <v>252.95</v>
      </c>
      <c r="H59" s="85" t="s">
        <v>151</v>
      </c>
    </row>
    <row r="60" spans="1:10" x14ac:dyDescent="0.25">
      <c r="A60" s="150" t="s">
        <v>8</v>
      </c>
      <c r="B60" s="151"/>
      <c r="C60" s="151"/>
      <c r="D60" s="152"/>
      <c r="E60" s="38"/>
      <c r="F60" s="37"/>
      <c r="G60" s="39">
        <f>SUM(G57:G59)</f>
        <v>748.65</v>
      </c>
      <c r="H60" s="85"/>
    </row>
    <row r="61" spans="1:10" x14ac:dyDescent="0.25">
      <c r="A61" s="21" t="s">
        <v>49</v>
      </c>
      <c r="D61" s="23"/>
      <c r="E61" s="23"/>
      <c r="F61" s="23"/>
      <c r="G61" s="23"/>
      <c r="H61" s="23"/>
    </row>
    <row r="62" spans="1:10" x14ac:dyDescent="0.25">
      <c r="A62" s="21" t="s">
        <v>50</v>
      </c>
      <c r="D62" s="23"/>
      <c r="E62" s="23"/>
      <c r="F62" s="23"/>
      <c r="G62" s="23"/>
      <c r="H62" s="23"/>
    </row>
    <row r="63" spans="1:10" ht="39" x14ac:dyDescent="0.25">
      <c r="A63" s="147" t="s">
        <v>64</v>
      </c>
      <c r="B63" s="153"/>
      <c r="C63" s="153"/>
      <c r="D63" s="153"/>
      <c r="E63" s="149"/>
      <c r="F63" s="41" t="s">
        <v>62</v>
      </c>
      <c r="G63" s="40" t="s">
        <v>63</v>
      </c>
      <c r="H63" s="78"/>
    </row>
    <row r="64" spans="1:10" x14ac:dyDescent="0.25">
      <c r="A64" s="150"/>
      <c r="B64" s="151"/>
      <c r="C64" s="151"/>
      <c r="D64" s="151"/>
      <c r="E64" s="152"/>
      <c r="F64" s="37" t="s">
        <v>59</v>
      </c>
      <c r="G64" s="37"/>
      <c r="H64" s="50"/>
    </row>
    <row r="65" spans="1:14" x14ac:dyDescent="0.25">
      <c r="A65" s="48"/>
      <c r="B65" s="49"/>
      <c r="C65" s="49"/>
      <c r="D65" s="49"/>
      <c r="E65" s="49"/>
      <c r="F65" s="50"/>
      <c r="G65" s="50"/>
      <c r="H65" s="50"/>
    </row>
    <row r="66" spans="1:14" ht="23.25" customHeight="1" x14ac:dyDescent="0.25">
      <c r="A66" s="48"/>
      <c r="B66" s="49"/>
      <c r="C66" s="49"/>
      <c r="D66" s="49"/>
      <c r="E66" s="49"/>
      <c r="F66" s="50"/>
      <c r="G66" s="50"/>
      <c r="H66" s="50"/>
    </row>
    <row r="67" spans="1:14" ht="23.25" customHeight="1" x14ac:dyDescent="0.25">
      <c r="A67" s="48"/>
      <c r="B67" s="49"/>
      <c r="C67" s="49"/>
      <c r="D67" s="49"/>
      <c r="E67" s="49"/>
      <c r="F67" s="50"/>
      <c r="G67" s="50"/>
      <c r="H67" s="50"/>
    </row>
    <row r="68" spans="1:14" x14ac:dyDescent="0.25">
      <c r="A68" s="52" t="s">
        <v>76</v>
      </c>
      <c r="B68" s="53"/>
      <c r="C68" s="53"/>
      <c r="D68" s="53"/>
      <c r="E68" s="53"/>
      <c r="F68" s="37"/>
      <c r="G68" s="37"/>
      <c r="H68" s="50"/>
    </row>
    <row r="69" spans="1:14" x14ac:dyDescent="0.25">
      <c r="A69" s="147" t="s">
        <v>77</v>
      </c>
      <c r="B69" s="148"/>
      <c r="C69" s="115" t="s">
        <v>78</v>
      </c>
      <c r="D69" s="148"/>
      <c r="E69" s="37" t="s">
        <v>79</v>
      </c>
      <c r="F69" s="37" t="s">
        <v>80</v>
      </c>
      <c r="G69" s="37" t="s">
        <v>81</v>
      </c>
      <c r="H69" s="50"/>
    </row>
    <row r="70" spans="1:14" x14ac:dyDescent="0.25">
      <c r="A70" s="147" t="s">
        <v>118</v>
      </c>
      <c r="B70" s="148"/>
      <c r="C70" s="115" t="s">
        <v>59</v>
      </c>
      <c r="D70" s="149"/>
      <c r="E70" s="37">
        <v>5</v>
      </c>
      <c r="F70" s="37" t="s">
        <v>59</v>
      </c>
      <c r="G70" s="37" t="s">
        <v>59</v>
      </c>
      <c r="H70" s="50"/>
    </row>
    <row r="71" spans="1:14" x14ac:dyDescent="0.25">
      <c r="A71" s="50"/>
      <c r="B71" s="63"/>
      <c r="C71" s="28"/>
      <c r="D71" s="51"/>
      <c r="E71" s="50"/>
      <c r="F71" s="50"/>
      <c r="G71" s="50"/>
      <c r="H71" s="50"/>
    </row>
    <row r="72" spans="1:14" ht="18" customHeight="1" x14ac:dyDescent="0.25">
      <c r="B72" s="65"/>
      <c r="C72" s="65"/>
      <c r="D72" s="72"/>
      <c r="E72" s="65"/>
      <c r="F72" s="65"/>
      <c r="G72" s="65"/>
      <c r="H72" s="76"/>
    </row>
    <row r="73" spans="1:14" x14ac:dyDescent="0.25">
      <c r="A73" s="64" t="s">
        <v>108</v>
      </c>
      <c r="B73" s="65"/>
      <c r="C73" s="65"/>
      <c r="D73" s="65"/>
      <c r="E73" s="65"/>
      <c r="F73" s="65"/>
      <c r="G73" s="65"/>
      <c r="H73" s="76"/>
    </row>
    <row r="74" spans="1:14" x14ac:dyDescent="0.25">
      <c r="A74" s="166" t="s">
        <v>159</v>
      </c>
      <c r="B74" s="167"/>
      <c r="C74" s="167"/>
      <c r="D74" s="167"/>
      <c r="E74" s="167"/>
      <c r="F74" s="167"/>
      <c r="G74" s="167"/>
      <c r="H74" s="76"/>
    </row>
    <row r="75" spans="1:14" ht="9.75" customHeight="1" x14ac:dyDescent="0.25">
      <c r="A75" s="169" t="s">
        <v>158</v>
      </c>
      <c r="B75" s="170"/>
      <c r="C75" s="170"/>
      <c r="D75" s="170"/>
      <c r="E75" s="170"/>
      <c r="F75" s="170"/>
      <c r="G75" s="170"/>
      <c r="H75" s="77"/>
    </row>
    <row r="76" spans="1:14" ht="27.75" customHeight="1" x14ac:dyDescent="0.25">
      <c r="A76" s="170"/>
      <c r="B76" s="170"/>
      <c r="C76" s="170"/>
      <c r="D76" s="170"/>
      <c r="E76" s="170"/>
      <c r="F76" s="170"/>
      <c r="G76" s="170"/>
      <c r="H76" s="77"/>
      <c r="I76" s="19"/>
      <c r="J76" s="19"/>
      <c r="K76" s="19"/>
      <c r="L76" s="19"/>
      <c r="M76" s="19"/>
      <c r="N76" s="19"/>
    </row>
    <row r="77" spans="1:14" hidden="1" x14ac:dyDescent="0.25">
      <c r="A77" s="170"/>
      <c r="B77" s="170"/>
      <c r="C77" s="170"/>
      <c r="D77" s="170"/>
      <c r="E77" s="170"/>
      <c r="F77" s="170"/>
      <c r="G77" s="170"/>
      <c r="H77" s="77"/>
    </row>
    <row r="78" spans="1:14" ht="15.75" hidden="1" customHeight="1" x14ac:dyDescent="0.25">
      <c r="A78" s="170"/>
      <c r="B78" s="170"/>
      <c r="C78" s="170"/>
      <c r="D78" s="170"/>
      <c r="E78" s="170"/>
      <c r="F78" s="170"/>
      <c r="G78" s="170"/>
      <c r="H78" s="77"/>
    </row>
    <row r="79" spans="1:14" ht="15.75" customHeight="1" x14ac:dyDescent="0.25">
      <c r="A79" s="88"/>
      <c r="B79" s="88"/>
      <c r="C79" s="88"/>
      <c r="D79" s="88"/>
      <c r="E79" s="88"/>
      <c r="F79" s="88"/>
      <c r="G79" s="88"/>
      <c r="H79" s="88"/>
    </row>
    <row r="80" spans="1:14" ht="12" customHeight="1" x14ac:dyDescent="0.25">
      <c r="A80" s="74"/>
      <c r="B80" s="74"/>
      <c r="C80" s="74"/>
      <c r="D80" s="74"/>
      <c r="E80" s="74"/>
      <c r="F80" s="74"/>
      <c r="G80" s="74"/>
      <c r="H80" s="77"/>
    </row>
    <row r="81" spans="1:8" ht="12" customHeight="1" x14ac:dyDescent="0.25">
      <c r="A81" s="166" t="s">
        <v>82</v>
      </c>
      <c r="B81" s="168"/>
      <c r="C81" s="168"/>
      <c r="D81" s="107"/>
      <c r="E81" s="107"/>
      <c r="F81" s="107"/>
      <c r="G81" s="65"/>
      <c r="H81" s="76"/>
    </row>
    <row r="82" spans="1:8" x14ac:dyDescent="0.25">
      <c r="A82" s="21" t="s">
        <v>83</v>
      </c>
      <c r="B82" s="108"/>
      <c r="C82" s="109"/>
      <c r="D82" s="4"/>
      <c r="E82" s="21" t="s">
        <v>85</v>
      </c>
      <c r="F82" s="4"/>
    </row>
    <row r="83" spans="1:8" x14ac:dyDescent="0.25">
      <c r="A83" s="21" t="s">
        <v>84</v>
      </c>
      <c r="B83" s="108"/>
      <c r="C83" s="109"/>
      <c r="D83" s="4"/>
      <c r="E83" s="4"/>
      <c r="F83" s="110"/>
    </row>
    <row r="84" spans="1:8" x14ac:dyDescent="0.25">
      <c r="A84" s="21"/>
      <c r="B84" s="108"/>
      <c r="C84" s="109"/>
      <c r="D84" s="4"/>
      <c r="E84" s="4"/>
      <c r="F84" s="4"/>
    </row>
    <row r="85" spans="1:8" x14ac:dyDescent="0.25">
      <c r="A85" s="19" t="s">
        <v>86</v>
      </c>
    </row>
    <row r="86" spans="1:8" x14ac:dyDescent="0.25">
      <c r="A86" s="19" t="s">
        <v>87</v>
      </c>
    </row>
    <row r="87" spans="1:8" x14ac:dyDescent="0.25">
      <c r="A87" s="19" t="s">
        <v>88</v>
      </c>
    </row>
    <row r="88" spans="1:8" x14ac:dyDescent="0.25">
      <c r="A88" s="19" t="s">
        <v>89</v>
      </c>
    </row>
    <row r="89" spans="1:8" x14ac:dyDescent="0.25">
      <c r="A89" s="19"/>
    </row>
  </sheetData>
  <mergeCells count="60">
    <mergeCell ref="A74:G74"/>
    <mergeCell ref="A81:C81"/>
    <mergeCell ref="A75:G78"/>
    <mergeCell ref="A3:B3"/>
    <mergeCell ref="A8:B8"/>
    <mergeCell ref="A10:B10"/>
    <mergeCell ref="A11:G11"/>
    <mergeCell ref="A12:B12"/>
    <mergeCell ref="A4:B4"/>
    <mergeCell ref="A7:H7"/>
    <mergeCell ref="A23:B23"/>
    <mergeCell ref="A25:B25"/>
    <mergeCell ref="A37:B37"/>
    <mergeCell ref="A38:B41"/>
    <mergeCell ref="A35:B35"/>
    <mergeCell ref="A36:B36"/>
    <mergeCell ref="A27:B27"/>
    <mergeCell ref="G38:G41"/>
    <mergeCell ref="D38:D41"/>
    <mergeCell ref="C38:C41"/>
    <mergeCell ref="A14:B14"/>
    <mergeCell ref="A15:B15"/>
    <mergeCell ref="A17:B17"/>
    <mergeCell ref="A18:B18"/>
    <mergeCell ref="A20:B20"/>
    <mergeCell ref="A29:B29"/>
    <mergeCell ref="A31:B31"/>
    <mergeCell ref="A32:B32"/>
    <mergeCell ref="A33:B33"/>
    <mergeCell ref="A34:B34"/>
    <mergeCell ref="A56:D56"/>
    <mergeCell ref="A60:D60"/>
    <mergeCell ref="A63:E63"/>
    <mergeCell ref="A64:E64"/>
    <mergeCell ref="A49:B49"/>
    <mergeCell ref="A50:B50"/>
    <mergeCell ref="A51:B51"/>
    <mergeCell ref="A52:B52"/>
    <mergeCell ref="A58:D58"/>
    <mergeCell ref="A59:D59"/>
    <mergeCell ref="A69:B69"/>
    <mergeCell ref="A70:B70"/>
    <mergeCell ref="C69:D69"/>
    <mergeCell ref="C70:D70"/>
    <mergeCell ref="A57:D57"/>
    <mergeCell ref="H39:H41"/>
    <mergeCell ref="H42:H43"/>
    <mergeCell ref="E38:E41"/>
    <mergeCell ref="F38:F41"/>
    <mergeCell ref="A48:B48"/>
    <mergeCell ref="G42:G43"/>
    <mergeCell ref="A42:B43"/>
    <mergeCell ref="C42:C43"/>
    <mergeCell ref="D42:D43"/>
    <mergeCell ref="E42:E43"/>
    <mergeCell ref="F42:F43"/>
    <mergeCell ref="A45:B45"/>
    <mergeCell ref="A44:B44"/>
    <mergeCell ref="A46:B46"/>
    <mergeCell ref="A47:B4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2020-03-15T07:44:16Z</cp:lastPrinted>
  <dcterms:created xsi:type="dcterms:W3CDTF">2013-02-18T04:38:06Z</dcterms:created>
  <dcterms:modified xsi:type="dcterms:W3CDTF">2020-03-15T07:45:37Z</dcterms:modified>
</cp:coreProperties>
</file>