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H34" i="8"/>
  <c r="H33" i="8"/>
  <c r="H32" i="8"/>
  <c r="H31" i="8"/>
  <c r="F29" i="8"/>
  <c r="E29" i="8"/>
  <c r="H29" i="8"/>
  <c r="D23" i="8"/>
  <c r="D22" i="8"/>
  <c r="D20" i="8"/>
  <c r="D19" i="8"/>
  <c r="D17" i="8"/>
  <c r="D16" i="8"/>
  <c r="D14" i="8"/>
  <c r="D13" i="8"/>
  <c r="D9" i="8"/>
  <c r="F27" i="8"/>
  <c r="F26" i="8"/>
  <c r="E27" i="8"/>
  <c r="E26" i="8"/>
  <c r="H26" i="8"/>
  <c r="H38" i="8"/>
  <c r="F8" i="8"/>
  <c r="E8" i="8"/>
  <c r="H8" i="8"/>
  <c r="H27" i="8"/>
  <c r="H39" i="8"/>
  <c r="G8" i="8"/>
  <c r="G10" i="8"/>
  <c r="G9" i="8"/>
  <c r="F23" i="8"/>
  <c r="F22" i="8"/>
  <c r="E23" i="8"/>
  <c r="E22" i="8"/>
  <c r="G25" i="8"/>
  <c r="G35" i="8"/>
  <c r="F35" i="8"/>
  <c r="E35" i="8"/>
  <c r="H37" i="8"/>
  <c r="H36" i="8"/>
  <c r="H23" i="8"/>
  <c r="H22" i="8"/>
  <c r="H21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  <c r="H25" i="8"/>
</calcChain>
</file>

<file path=xl/sharedStrings.xml><?xml version="1.0" encoding="utf-8"?>
<sst xmlns="http://schemas.openxmlformats.org/spreadsheetml/2006/main" count="166" uniqueCount="143">
  <si>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</si>
  <si>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</si>
  <si>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</si>
  <si>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</si>
  <si>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</si>
  <si>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</si>
  <si>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</si>
  <si>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</si>
  <si>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</si>
  <si>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</si>
  <si>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</si>
  <si>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</si>
  <si>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</si>
  <si>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</si>
  <si>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</si>
  <si>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</si>
  <si>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</si>
  <si>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</si>
  <si>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</si>
  <si>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</si>
  <si>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</si>
  <si>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</si>
  <si>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</si>
  <si>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</si>
  <si>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</si>
  <si>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</si>
  <si>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</si>
  <si>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</si>
  <si>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</si>
  <si>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</si>
  <si>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</si>
  <si>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</si>
  <si>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</si>
  <si>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</si>
  <si>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</si>
  <si>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</si>
  <si>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</si>
  <si>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</si>
  <si>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</si>
  <si>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</si>
  <si>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</si>
  <si>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</si>
  <si>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</si>
  <si>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</si>
  <si>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</si>
  <si>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</si>
  <si>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</si>
  <si>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</si>
  <si>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</si>
  <si>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</si>
  <si>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</si>
  <si>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</si>
  <si>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</si>
  <si>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</si>
  <si>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</si>
  <si>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</si>
  <si>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</si>
  <si>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</si>
  <si>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</si>
  <si>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</si>
  <si>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</si>
  <si>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</si>
  <si>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</si>
  <si>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</si>
  <si>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</si>
  <si>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</si>
  <si>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</si>
  <si>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</si>
  <si>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</si>
  <si>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</si>
  <si>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</si>
  <si>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</si>
  <si>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</si>
  <si>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</si>
  <si>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</si>
  <si>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</si>
  <si>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</si>
  <si>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</si>
  <si>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</si>
  <si>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</si>
  <si>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</si>
  <si>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</si>
  <si>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</si>
  <si>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</si>
  <si>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</si>
  <si>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</si>
  <si>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</si>
  <si>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</si>
  <si>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</si>
  <si>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</si>
  <si>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</si>
  <si>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</si>
  <si>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</si>
  <si>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</si>
  <si>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</si>
  <si>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</si>
  <si>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</si>
  <si>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</si>
  <si>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</si>
  <si>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</si>
  <si>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</si>
  <si>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</si>
  <si>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</si>
  <si>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</si>
  <si>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</si>
  <si>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</si>
  <si>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</si>
  <si>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</si>
  <si>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2-260 - 343</t>
  </si>
  <si>
    <t xml:space="preserve">                                              01 мая 2010 года</t>
  </si>
  <si>
    <t>1.4 Вывоз и утилизация ТБО</t>
  </si>
  <si>
    <t>№ 26 по ул. Уборевича</t>
  </si>
  <si>
    <t>4 этажа</t>
  </si>
  <si>
    <t>1 подъезд</t>
  </si>
  <si>
    <t>547,8 кв.м</t>
  </si>
  <si>
    <t>Уборевича, 26</t>
  </si>
  <si>
    <t>ООО " Комфорт"</t>
  </si>
  <si>
    <t>ул. Тунгусскя,8</t>
  </si>
  <si>
    <t>количество проживающих</t>
  </si>
  <si>
    <t>25 чел.</t>
  </si>
  <si>
    <t>итого по дому: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</si>
  <si>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</si>
  <si>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</si>
  <si>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</si>
  <si>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</si>
  <si>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</si>
  <si>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Остат (+) долг (-)          на конец отчет периода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</si>
  <si>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</si>
  <si>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</si>
  <si>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</si>
  <si>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</si>
  <si>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</si>
  <si>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</si>
  <si>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Предложение Управляющей компании: ремонт инженерных сетей ХГВС. Собственникам необходимо представить протокол общего собрания с решением об использовании накопленных средств для формирования перспективного плана текущего ремонта дома.</t>
  </si>
  <si>
    <t>всего: 56,7 кв.м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</si>
  <si>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</si>
  <si>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</si>
  <si>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</si>
  <si>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</si>
  <si>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</si>
  <si>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</si>
  <si>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 xml:space="preserve">План по статье "текущий ремонт"на 2019 год. </t>
  </si>
  <si>
    <r>
      <t xml:space="preserve">ИСХ__№ </t>
    </r>
    <r>
      <rPr>
        <b/>
        <u/>
        <sz val="9"/>
        <color theme="1"/>
        <rFont val="Calibri"/>
        <family val="2"/>
        <charset val="204"/>
        <scheme val="minor"/>
      </rPr>
      <t xml:space="preserve">  728/03 от 13.03.19 г.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</si>
</sst>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1" xfId="0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3" fillId="0" borderId="5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3" fillId="0" borderId="0" xfId="0" applyFont="1" applyBorder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6" xfId="0" applyFont="1" applyFill="1" applyBorder="1" applyAlignme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17" fontId="6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Border="1" applyAlignment="1"/>
    <xf numFmtId="0" fontId="9" fillId="0" borderId="6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6" xfId="0" applyFont="1" applyFill="1" applyBorder="1" applyAlignment="1"/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0" borderId="2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E11" sqref="E1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135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4" t="s">
        <v>111</v>
      </c>
    </row>
    <row r="4" spans="1:4" ht="14.25" customHeight="1" x14ac:dyDescent="0.25">
      <c r="A4" s="22" t="s">
        <v>142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52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49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16" t="s">
        <v>12</v>
      </c>
      <c r="D9" s="117"/>
    </row>
    <row r="10" spans="1:4" s="3" customFormat="1" ht="24" customHeight="1" x14ac:dyDescent="0.25">
      <c r="A10" s="12" t="s">
        <v>2</v>
      </c>
      <c r="B10" s="15" t="s">
        <v>13</v>
      </c>
      <c r="C10" s="118" t="s">
        <v>87</v>
      </c>
      <c r="D10" s="119"/>
    </row>
    <row r="11" spans="1:4" s="3" customFormat="1" ht="15" customHeight="1" x14ac:dyDescent="0.25">
      <c r="A11" s="12" t="s">
        <v>3</v>
      </c>
      <c r="B11" s="13" t="s">
        <v>14</v>
      </c>
      <c r="C11" s="116" t="s">
        <v>15</v>
      </c>
      <c r="D11" s="117"/>
    </row>
    <row r="12" spans="1:4" s="3" customFormat="1" ht="15" customHeight="1" x14ac:dyDescent="0.25">
      <c r="A12" s="56" t="s">
        <v>4</v>
      </c>
      <c r="B12" s="57" t="s">
        <v>89</v>
      </c>
      <c r="C12" s="54" t="s">
        <v>90</v>
      </c>
      <c r="D12" s="55" t="s">
        <v>91</v>
      </c>
    </row>
    <row r="13" spans="1:4" s="3" customFormat="1" ht="15" customHeight="1" x14ac:dyDescent="0.25">
      <c r="A13" s="58"/>
      <c r="B13" s="59"/>
      <c r="C13" s="54" t="s">
        <v>92</v>
      </c>
      <c r="D13" s="55" t="s">
        <v>93</v>
      </c>
    </row>
    <row r="14" spans="1:4" s="3" customFormat="1" ht="15" customHeight="1" x14ac:dyDescent="0.25">
      <c r="A14" s="58"/>
      <c r="B14" s="59"/>
      <c r="C14" s="54" t="s">
        <v>94</v>
      </c>
      <c r="D14" s="55" t="s">
        <v>95</v>
      </c>
    </row>
    <row r="15" spans="1:4" s="3" customFormat="1" ht="15" customHeight="1" x14ac:dyDescent="0.25">
      <c r="A15" s="58"/>
      <c r="B15" s="59"/>
      <c r="C15" s="54" t="s">
        <v>96</v>
      </c>
      <c r="D15" s="55" t="s">
        <v>97</v>
      </c>
    </row>
    <row r="16" spans="1:4" s="3" customFormat="1" ht="15" customHeight="1" x14ac:dyDescent="0.25">
      <c r="A16" s="58"/>
      <c r="B16" s="59"/>
      <c r="C16" s="54" t="s">
        <v>98</v>
      </c>
      <c r="D16" s="55" t="s">
        <v>99</v>
      </c>
    </row>
    <row r="17" spans="1:4" s="3" customFormat="1" ht="15" customHeight="1" x14ac:dyDescent="0.25">
      <c r="A17" s="58"/>
      <c r="B17" s="59"/>
      <c r="C17" s="54" t="s">
        <v>100</v>
      </c>
      <c r="D17" s="55" t="s">
        <v>101</v>
      </c>
    </row>
    <row r="18" spans="1:4" s="3" customFormat="1" ht="15" customHeight="1" x14ac:dyDescent="0.25">
      <c r="A18" s="60"/>
      <c r="B18" s="61"/>
      <c r="C18" s="54" t="s">
        <v>102</v>
      </c>
      <c r="D18" s="55" t="s">
        <v>103</v>
      </c>
    </row>
    <row r="19" spans="1:4" s="3" customFormat="1" ht="14.25" customHeight="1" x14ac:dyDescent="0.25">
      <c r="A19" s="12" t="s">
        <v>5</v>
      </c>
      <c r="B19" s="13" t="s">
        <v>16</v>
      </c>
      <c r="C19" s="120" t="s">
        <v>104</v>
      </c>
      <c r="D19" s="121"/>
    </row>
    <row r="20" spans="1:4" s="3" customFormat="1" x14ac:dyDescent="0.25">
      <c r="A20" s="12" t="s">
        <v>6</v>
      </c>
      <c r="B20" s="13" t="s">
        <v>17</v>
      </c>
      <c r="C20" s="122" t="s">
        <v>55</v>
      </c>
      <c r="D20" s="123"/>
    </row>
    <row r="21" spans="1:4" s="3" customFormat="1" ht="16.5" customHeight="1" x14ac:dyDescent="0.25">
      <c r="A21" s="12" t="s">
        <v>7</v>
      </c>
      <c r="B21" s="13" t="s">
        <v>18</v>
      </c>
      <c r="C21" s="118" t="s">
        <v>19</v>
      </c>
      <c r="D21" s="119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20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24" t="s">
        <v>26</v>
      </c>
      <c r="B26" s="125"/>
      <c r="C26" s="125"/>
      <c r="D26" s="126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107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ht="12.75" customHeight="1" x14ac:dyDescent="0.25">
      <c r="A30" s="7">
        <v>1</v>
      </c>
      <c r="B30" s="6" t="s">
        <v>116</v>
      </c>
      <c r="C30" s="6" t="s">
        <v>24</v>
      </c>
      <c r="D30" s="10" t="s">
        <v>108</v>
      </c>
    </row>
    <row r="31" spans="1:4" x14ac:dyDescent="0.25">
      <c r="A31" s="20" t="s">
        <v>43</v>
      </c>
      <c r="B31" s="19"/>
      <c r="C31" s="19"/>
      <c r="D31" s="19"/>
    </row>
    <row r="32" spans="1:4" ht="13.5" customHeight="1" x14ac:dyDescent="0.25">
      <c r="A32" s="20" t="s">
        <v>44</v>
      </c>
      <c r="B32" s="19"/>
      <c r="C32" s="19"/>
      <c r="D32" s="19"/>
    </row>
    <row r="33" spans="1:5" ht="12" customHeight="1" x14ac:dyDescent="0.25">
      <c r="A33" s="7">
        <v>1</v>
      </c>
      <c r="B33" s="6" t="s">
        <v>28</v>
      </c>
      <c r="C33" s="6" t="s">
        <v>117</v>
      </c>
      <c r="D33" s="10" t="s">
        <v>29</v>
      </c>
    </row>
    <row r="34" spans="1:5" x14ac:dyDescent="0.25">
      <c r="A34" s="20" t="s">
        <v>30</v>
      </c>
      <c r="B34" s="19"/>
      <c r="C34" s="19"/>
      <c r="D34" s="19"/>
    </row>
    <row r="35" spans="1:5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5" ht="13.5" customHeight="1" x14ac:dyDescent="0.25">
      <c r="A36" s="20" t="s">
        <v>33</v>
      </c>
      <c r="B36" s="19"/>
      <c r="C36" s="19"/>
      <c r="D36" s="19"/>
    </row>
    <row r="37" spans="1:5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5" x14ac:dyDescent="0.25">
      <c r="A38" s="28"/>
      <c r="B38" s="11"/>
      <c r="C38" s="11"/>
      <c r="D38" s="11"/>
    </row>
    <row r="39" spans="1:5" x14ac:dyDescent="0.25">
      <c r="A39" s="4" t="s">
        <v>50</v>
      </c>
      <c r="B39" s="19"/>
      <c r="C39" s="19"/>
      <c r="D39" s="19"/>
    </row>
    <row r="40" spans="1:5" x14ac:dyDescent="0.25">
      <c r="A40" s="7">
        <v>1</v>
      </c>
      <c r="B40" s="6" t="s">
        <v>35</v>
      </c>
      <c r="C40" s="113">
        <v>1917</v>
      </c>
      <c r="D40" s="114"/>
    </row>
    <row r="41" spans="1:5" x14ac:dyDescent="0.25">
      <c r="A41" s="7">
        <v>2</v>
      </c>
      <c r="B41" s="6" t="s">
        <v>37</v>
      </c>
      <c r="C41" s="113" t="s">
        <v>112</v>
      </c>
      <c r="D41" s="114"/>
    </row>
    <row r="42" spans="1:5" ht="15" customHeight="1" x14ac:dyDescent="0.25">
      <c r="A42" s="7">
        <v>3</v>
      </c>
      <c r="B42" s="6" t="s">
        <v>38</v>
      </c>
      <c r="C42" s="113" t="s">
        <v>113</v>
      </c>
      <c r="D42" s="115"/>
      <c r="E42" t="s">
        <v>106</v>
      </c>
    </row>
    <row r="43" spans="1:5" x14ac:dyDescent="0.25">
      <c r="A43" s="7">
        <v>4</v>
      </c>
      <c r="B43" s="6" t="s">
        <v>36</v>
      </c>
      <c r="C43" s="113" t="s">
        <v>56</v>
      </c>
      <c r="D43" s="115"/>
    </row>
    <row r="44" spans="1:5" x14ac:dyDescent="0.25">
      <c r="A44" s="7">
        <v>5</v>
      </c>
      <c r="B44" s="6" t="s">
        <v>39</v>
      </c>
      <c r="C44" s="113" t="s">
        <v>56</v>
      </c>
      <c r="D44" s="115"/>
    </row>
    <row r="45" spans="1:5" x14ac:dyDescent="0.25">
      <c r="A45" s="7">
        <v>6</v>
      </c>
      <c r="B45" s="6" t="s">
        <v>40</v>
      </c>
      <c r="C45" s="113" t="s">
        <v>114</v>
      </c>
      <c r="D45" s="114"/>
    </row>
    <row r="46" spans="1:5" ht="15" customHeight="1" x14ac:dyDescent="0.25">
      <c r="A46" s="7">
        <v>7</v>
      </c>
      <c r="B46" s="6" t="s">
        <v>41</v>
      </c>
      <c r="C46" s="113" t="s">
        <v>56</v>
      </c>
      <c r="D46" s="114"/>
    </row>
    <row r="47" spans="1:5" x14ac:dyDescent="0.25">
      <c r="A47" s="7">
        <v>8</v>
      </c>
      <c r="B47" s="6" t="s">
        <v>42</v>
      </c>
      <c r="C47" s="113" t="s">
        <v>134</v>
      </c>
      <c r="D47" s="114"/>
    </row>
    <row r="48" spans="1:5" x14ac:dyDescent="0.25">
      <c r="A48" s="7">
        <v>9</v>
      </c>
      <c r="B48" s="6" t="s">
        <v>118</v>
      </c>
      <c r="C48" s="113" t="s">
        <v>119</v>
      </c>
      <c r="D48" s="114"/>
    </row>
    <row r="49" spans="1:5" x14ac:dyDescent="0.25">
      <c r="A49" s="80"/>
      <c r="B49" s="81" t="s">
        <v>88</v>
      </c>
      <c r="C49" s="82" t="s">
        <v>109</v>
      </c>
      <c r="D49" s="82"/>
    </row>
    <row r="50" spans="1:5" ht="15" customHeight="1" x14ac:dyDescent="0.25">
      <c r="A50" s="4"/>
    </row>
    <row r="51" spans="1:5" x14ac:dyDescent="0.25">
      <c r="A51" s="4"/>
      <c r="E51" s="72"/>
    </row>
    <row r="53" spans="1:5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A13" workbookViewId="0">
      <selection activeCell="I71" sqref="I71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0.42578125" customWidth="1"/>
    <col min="9" max="9" width="9.42578125" customWidth="1"/>
  </cols>
  <sheetData>
    <row r="1" spans="1:8" x14ac:dyDescent="0.25">
      <c r="A1" s="88" t="s">
        <v>125</v>
      </c>
      <c r="B1" s="3"/>
      <c r="C1" s="89"/>
      <c r="D1" s="89"/>
      <c r="E1" s="3"/>
      <c r="F1" s="3"/>
      <c r="G1" s="3"/>
      <c r="H1" s="3"/>
    </row>
    <row r="2" spans="1:8" ht="13.5" customHeight="1" x14ac:dyDescent="0.25">
      <c r="A2" s="88" t="s">
        <v>136</v>
      </c>
      <c r="B2" s="3"/>
      <c r="C2" s="89"/>
      <c r="D2" s="89"/>
      <c r="E2" s="3"/>
      <c r="F2" s="3"/>
      <c r="G2" s="3"/>
      <c r="H2" s="3"/>
    </row>
    <row r="3" spans="1:8" ht="56.25" customHeight="1" x14ac:dyDescent="0.25">
      <c r="A3" s="133" t="s">
        <v>62</v>
      </c>
      <c r="B3" s="141"/>
      <c r="C3" s="42" t="s">
        <v>63</v>
      </c>
      <c r="D3" s="32" t="s">
        <v>64</v>
      </c>
      <c r="E3" s="32" t="s">
        <v>65</v>
      </c>
      <c r="F3" s="32" t="s">
        <v>66</v>
      </c>
      <c r="G3" s="43" t="s">
        <v>67</v>
      </c>
      <c r="H3" s="32" t="s">
        <v>126</v>
      </c>
    </row>
    <row r="4" spans="1:8" ht="24.75" customHeight="1" x14ac:dyDescent="0.25">
      <c r="A4" s="145" t="s">
        <v>137</v>
      </c>
      <c r="B4" s="146"/>
      <c r="C4" s="42"/>
      <c r="D4" s="32">
        <v>38.07</v>
      </c>
      <c r="E4" s="32"/>
      <c r="F4" s="32"/>
      <c r="G4" s="43"/>
      <c r="H4" s="32"/>
    </row>
    <row r="5" spans="1:8" ht="18" customHeight="1" x14ac:dyDescent="0.25">
      <c r="A5" s="87" t="s">
        <v>123</v>
      </c>
      <c r="B5" s="90"/>
      <c r="C5" s="42"/>
      <c r="D5" s="32">
        <v>59.26</v>
      </c>
      <c r="E5" s="32"/>
      <c r="F5" s="32"/>
      <c r="G5" s="43"/>
      <c r="H5" s="32"/>
    </row>
    <row r="6" spans="1:8" ht="15.75" customHeight="1" x14ac:dyDescent="0.25">
      <c r="A6" s="87" t="s">
        <v>124</v>
      </c>
      <c r="B6" s="90"/>
      <c r="C6" s="42"/>
      <c r="D6" s="32">
        <v>-21.19</v>
      </c>
      <c r="E6" s="32"/>
      <c r="F6" s="32"/>
      <c r="G6" s="43"/>
      <c r="H6" s="32"/>
    </row>
    <row r="7" spans="1:8" ht="13.5" customHeight="1" x14ac:dyDescent="0.25">
      <c r="A7" s="143" t="s">
        <v>138</v>
      </c>
      <c r="B7" s="128"/>
      <c r="C7" s="128"/>
      <c r="D7" s="128"/>
      <c r="E7" s="128"/>
      <c r="F7" s="128"/>
      <c r="G7" s="128"/>
      <c r="H7" s="147"/>
    </row>
    <row r="8" spans="1:8" ht="17.25" customHeight="1" x14ac:dyDescent="0.25">
      <c r="A8" s="133" t="s">
        <v>68</v>
      </c>
      <c r="B8" s="142"/>
      <c r="C8" s="36">
        <v>15.83</v>
      </c>
      <c r="D8" s="33">
        <v>-19.440000000000001</v>
      </c>
      <c r="E8" s="33">
        <f>E12+E15+E18+E21</f>
        <v>104.47</v>
      </c>
      <c r="F8" s="33">
        <f>F12+F15+F18+F21</f>
        <v>94.509999999999991</v>
      </c>
      <c r="G8" s="33">
        <f>G12+G15+G18+G21</f>
        <v>94.509999999999991</v>
      </c>
      <c r="H8" s="92">
        <f>F8-E8+D8</f>
        <v>-29.400000000000009</v>
      </c>
    </row>
    <row r="9" spans="1:8" x14ac:dyDescent="0.25">
      <c r="A9" s="44" t="s">
        <v>69</v>
      </c>
      <c r="B9" s="45"/>
      <c r="C9" s="7">
        <v>14.25</v>
      </c>
      <c r="D9" s="7">
        <f>D8-D10</f>
        <v>-17.490000000000002</v>
      </c>
      <c r="E9" s="91">
        <f>E8-E10</f>
        <v>94.022999999999996</v>
      </c>
      <c r="F9" s="91">
        <f>F8-F10</f>
        <v>85.058999999999997</v>
      </c>
      <c r="G9" s="91">
        <f>G8-G10</f>
        <v>85.058999999999997</v>
      </c>
      <c r="H9" s="92">
        <f t="shared" ref="H9:H10" si="0">F9-E9+D9</f>
        <v>-26.454000000000001</v>
      </c>
    </row>
    <row r="10" spans="1:8" x14ac:dyDescent="0.25">
      <c r="A10" s="127" t="s">
        <v>70</v>
      </c>
      <c r="B10" s="128"/>
      <c r="C10" s="7">
        <v>1.58</v>
      </c>
      <c r="D10" s="7">
        <v>-1.95</v>
      </c>
      <c r="E10" s="91">
        <f>E8*10%</f>
        <v>10.447000000000001</v>
      </c>
      <c r="F10" s="91">
        <f>F8*10%</f>
        <v>9.4509999999999987</v>
      </c>
      <c r="G10" s="91">
        <f>G8*10%</f>
        <v>9.4509999999999987</v>
      </c>
      <c r="H10" s="92">
        <f t="shared" si="0"/>
        <v>-2.9460000000000024</v>
      </c>
    </row>
    <row r="11" spans="1:8" ht="12.75" customHeight="1" x14ac:dyDescent="0.25">
      <c r="A11" s="143" t="s">
        <v>71</v>
      </c>
      <c r="B11" s="144"/>
      <c r="C11" s="144"/>
      <c r="D11" s="144"/>
      <c r="E11" s="144"/>
      <c r="F11" s="144"/>
      <c r="G11" s="144"/>
      <c r="H11" s="79"/>
    </row>
    <row r="12" spans="1:8" x14ac:dyDescent="0.25">
      <c r="A12" s="129" t="s">
        <v>53</v>
      </c>
      <c r="B12" s="130"/>
      <c r="C12" s="36">
        <v>5.65</v>
      </c>
      <c r="D12" s="33">
        <v>-7.26</v>
      </c>
      <c r="E12" s="33">
        <v>37.36</v>
      </c>
      <c r="F12" s="33">
        <v>33.85</v>
      </c>
      <c r="G12" s="33">
        <v>33.85</v>
      </c>
      <c r="H12" s="92">
        <f t="shared" ref="H12:H23" si="1">F12-E12+D12</f>
        <v>-10.769999999999998</v>
      </c>
    </row>
    <row r="13" spans="1:8" x14ac:dyDescent="0.25">
      <c r="A13" s="44" t="s">
        <v>69</v>
      </c>
      <c r="B13" s="45"/>
      <c r="C13" s="7">
        <v>5.08</v>
      </c>
      <c r="D13" s="91">
        <f>D12-D14</f>
        <v>-6.5339999999999998</v>
      </c>
      <c r="E13" s="91">
        <f>E12-E14</f>
        <v>33.624000000000002</v>
      </c>
      <c r="F13" s="91">
        <f>F12-F14</f>
        <v>30.465</v>
      </c>
      <c r="G13" s="91">
        <f>G12-G14</f>
        <v>30.465</v>
      </c>
      <c r="H13" s="92">
        <f t="shared" si="1"/>
        <v>-9.6930000000000014</v>
      </c>
    </row>
    <row r="14" spans="1:8" x14ac:dyDescent="0.25">
      <c r="A14" s="127" t="s">
        <v>70</v>
      </c>
      <c r="B14" s="128"/>
      <c r="C14" s="7">
        <v>0.56999999999999995</v>
      </c>
      <c r="D14" s="91">
        <f>D12*10%</f>
        <v>-0.72599999999999998</v>
      </c>
      <c r="E14" s="91">
        <f>E12*10%</f>
        <v>3.7360000000000002</v>
      </c>
      <c r="F14" s="91">
        <f>F12*10%</f>
        <v>3.3850000000000002</v>
      </c>
      <c r="G14" s="91">
        <f>G12*10%</f>
        <v>3.3850000000000002</v>
      </c>
      <c r="H14" s="92">
        <f t="shared" si="1"/>
        <v>-1.077</v>
      </c>
    </row>
    <row r="15" spans="1:8" ht="23.25" customHeight="1" x14ac:dyDescent="0.25">
      <c r="A15" s="129" t="s">
        <v>45</v>
      </c>
      <c r="B15" s="130"/>
      <c r="C15" s="36">
        <v>3.45</v>
      </c>
      <c r="D15" s="33">
        <v>-4.43</v>
      </c>
      <c r="E15" s="33">
        <v>22.81</v>
      </c>
      <c r="F15" s="33">
        <v>20.67</v>
      </c>
      <c r="G15" s="33">
        <v>20.67</v>
      </c>
      <c r="H15" s="92">
        <f t="shared" si="1"/>
        <v>-6.5699999999999967</v>
      </c>
    </row>
    <row r="16" spans="1:8" x14ac:dyDescent="0.25">
      <c r="A16" s="44" t="s">
        <v>69</v>
      </c>
      <c r="B16" s="45"/>
      <c r="C16" s="7">
        <v>3.1</v>
      </c>
      <c r="D16" s="91">
        <f>D15-D17</f>
        <v>-3.9869999999999997</v>
      </c>
      <c r="E16" s="91">
        <f>E15-E17</f>
        <v>20.529</v>
      </c>
      <c r="F16" s="91">
        <f>F15-F17</f>
        <v>18.603000000000002</v>
      </c>
      <c r="G16" s="91">
        <f>G15-G17</f>
        <v>18.603000000000002</v>
      </c>
      <c r="H16" s="92">
        <f t="shared" si="1"/>
        <v>-5.9129999999999985</v>
      </c>
    </row>
    <row r="17" spans="1:8" ht="15" customHeight="1" x14ac:dyDescent="0.25">
      <c r="A17" s="127" t="s">
        <v>70</v>
      </c>
      <c r="B17" s="128"/>
      <c r="C17" s="7">
        <v>0.35</v>
      </c>
      <c r="D17" s="91">
        <f>D15*10%</f>
        <v>-0.443</v>
      </c>
      <c r="E17" s="91">
        <f>E15*10%</f>
        <v>2.2810000000000001</v>
      </c>
      <c r="F17" s="91">
        <f>F15*10%</f>
        <v>2.0670000000000002</v>
      </c>
      <c r="G17" s="91">
        <f>G15*10%</f>
        <v>2.0670000000000002</v>
      </c>
      <c r="H17" s="92">
        <f t="shared" si="1"/>
        <v>-0.65700000000000003</v>
      </c>
    </row>
    <row r="18" spans="1:8" ht="14.25" customHeight="1" x14ac:dyDescent="0.25">
      <c r="A18" s="129" t="s">
        <v>54</v>
      </c>
      <c r="B18" s="130"/>
      <c r="C18" s="42">
        <v>2.37</v>
      </c>
      <c r="D18" s="33">
        <v>-3.05</v>
      </c>
      <c r="E18" s="33">
        <v>15.67</v>
      </c>
      <c r="F18" s="33">
        <v>14.2</v>
      </c>
      <c r="G18" s="33">
        <v>14.2</v>
      </c>
      <c r="H18" s="92">
        <f t="shared" si="1"/>
        <v>-4.5200000000000005</v>
      </c>
    </row>
    <row r="19" spans="1:8" ht="13.5" customHeight="1" x14ac:dyDescent="0.25">
      <c r="A19" s="44" t="s">
        <v>69</v>
      </c>
      <c r="B19" s="45"/>
      <c r="C19" s="7">
        <v>2.13</v>
      </c>
      <c r="D19" s="91">
        <f>D18-D20</f>
        <v>-2.7449999999999997</v>
      </c>
      <c r="E19" s="91">
        <f>E18-E20</f>
        <v>14.103</v>
      </c>
      <c r="F19" s="91">
        <f>F18-F20</f>
        <v>12.78</v>
      </c>
      <c r="G19" s="91">
        <f>G18-G20</f>
        <v>12.78</v>
      </c>
      <c r="H19" s="92">
        <f t="shared" si="1"/>
        <v>-4.0679999999999996</v>
      </c>
    </row>
    <row r="20" spans="1:8" ht="12.75" customHeight="1" x14ac:dyDescent="0.25">
      <c r="A20" s="127" t="s">
        <v>70</v>
      </c>
      <c r="B20" s="128"/>
      <c r="C20" s="7">
        <v>0.24</v>
      </c>
      <c r="D20" s="91">
        <f>D18*10%</f>
        <v>-0.30499999999999999</v>
      </c>
      <c r="E20" s="91">
        <f>E18*10%</f>
        <v>1.5670000000000002</v>
      </c>
      <c r="F20" s="91">
        <f>F18*10%</f>
        <v>1.42</v>
      </c>
      <c r="G20" s="91">
        <f>G18*10%</f>
        <v>1.42</v>
      </c>
      <c r="H20" s="92">
        <f t="shared" si="1"/>
        <v>-0.45200000000000023</v>
      </c>
    </row>
    <row r="21" spans="1:8" ht="14.25" customHeight="1" x14ac:dyDescent="0.25">
      <c r="A21" s="10" t="s">
        <v>110</v>
      </c>
      <c r="B21" s="46"/>
      <c r="C21" s="35">
        <v>4.3600000000000003</v>
      </c>
      <c r="D21" s="7">
        <v>-4.7</v>
      </c>
      <c r="E21" s="7">
        <v>28.63</v>
      </c>
      <c r="F21" s="7">
        <v>25.79</v>
      </c>
      <c r="G21" s="7">
        <v>25.79</v>
      </c>
      <c r="H21" s="92">
        <f t="shared" si="1"/>
        <v>-7.54</v>
      </c>
    </row>
    <row r="22" spans="1:8" ht="14.25" customHeight="1" x14ac:dyDescent="0.25">
      <c r="A22" s="44" t="s">
        <v>69</v>
      </c>
      <c r="B22" s="45"/>
      <c r="C22" s="7">
        <v>3.29</v>
      </c>
      <c r="D22" s="91">
        <f>D21-D23</f>
        <v>-4.2300000000000004</v>
      </c>
      <c r="E22" s="91">
        <f>E21-E23</f>
        <v>25.766999999999999</v>
      </c>
      <c r="F22" s="91">
        <f>F21-F23</f>
        <v>23.210999999999999</v>
      </c>
      <c r="G22" s="91">
        <f>G21-G23</f>
        <v>23.210999999999999</v>
      </c>
      <c r="H22" s="92">
        <f t="shared" si="1"/>
        <v>-6.7860000000000014</v>
      </c>
    </row>
    <row r="23" spans="1:8" x14ac:dyDescent="0.25">
      <c r="A23" s="127" t="s">
        <v>70</v>
      </c>
      <c r="B23" s="128"/>
      <c r="C23" s="7">
        <v>0.44</v>
      </c>
      <c r="D23" s="91">
        <f>D21*10%</f>
        <v>-0.47000000000000003</v>
      </c>
      <c r="E23" s="91">
        <f>E21*10%</f>
        <v>2.863</v>
      </c>
      <c r="F23" s="91">
        <f>F21*10%</f>
        <v>2.5790000000000002</v>
      </c>
      <c r="G23" s="91">
        <f>G21*10%</f>
        <v>2.5790000000000002</v>
      </c>
      <c r="H23" s="92">
        <f t="shared" si="1"/>
        <v>-0.75399999999999978</v>
      </c>
    </row>
    <row r="24" spans="1:8" ht="9.75" customHeight="1" x14ac:dyDescent="0.25">
      <c r="A24" s="66"/>
      <c r="B24" s="67"/>
      <c r="C24" s="7"/>
      <c r="D24" s="7"/>
      <c r="E24" s="7"/>
      <c r="F24" s="7"/>
      <c r="G24" s="65"/>
      <c r="H24" s="7"/>
    </row>
    <row r="25" spans="1:8" ht="15" customHeight="1" x14ac:dyDescent="0.25">
      <c r="A25" s="133" t="s">
        <v>46</v>
      </c>
      <c r="B25" s="134"/>
      <c r="C25" s="35">
        <v>5.29</v>
      </c>
      <c r="D25" s="35">
        <v>58.56</v>
      </c>
      <c r="E25" s="35">
        <v>34.97</v>
      </c>
      <c r="F25" s="35">
        <v>31.69</v>
      </c>
      <c r="G25" s="68">
        <f>G26+G27</f>
        <v>3.17</v>
      </c>
      <c r="H25" s="86">
        <f>F25-E25+D25+F25-G25</f>
        <v>83.8</v>
      </c>
    </row>
    <row r="26" spans="1:8" ht="16.5" customHeight="1" x14ac:dyDescent="0.25">
      <c r="A26" s="69" t="s">
        <v>72</v>
      </c>
      <c r="B26" s="70"/>
      <c r="C26" s="35">
        <v>4.76</v>
      </c>
      <c r="D26" s="35">
        <v>59.26</v>
      </c>
      <c r="E26" s="91">
        <f>E25-E27</f>
        <v>31.472999999999999</v>
      </c>
      <c r="F26" s="91">
        <f>F25-F27</f>
        <v>28.521000000000001</v>
      </c>
      <c r="G26" s="83">
        <v>0</v>
      </c>
      <c r="H26" s="93">
        <f t="shared" ref="H26:H27" si="2">F26-E26+D26+F26-G26</f>
        <v>84.829000000000008</v>
      </c>
    </row>
    <row r="27" spans="1:8" ht="12.75" customHeight="1" x14ac:dyDescent="0.25">
      <c r="A27" s="127" t="s">
        <v>70</v>
      </c>
      <c r="B27" s="128"/>
      <c r="C27" s="7">
        <v>0.53</v>
      </c>
      <c r="D27" s="7">
        <v>-0.7</v>
      </c>
      <c r="E27" s="91">
        <f>E25*10%</f>
        <v>3.4969999999999999</v>
      </c>
      <c r="F27" s="91">
        <f>F25*10%</f>
        <v>3.1690000000000005</v>
      </c>
      <c r="G27" s="74">
        <v>3.17</v>
      </c>
      <c r="H27" s="93">
        <f t="shared" si="2"/>
        <v>-1.028999999999999</v>
      </c>
    </row>
    <row r="28" spans="1:8" ht="12.75" customHeight="1" x14ac:dyDescent="0.25">
      <c r="A28" s="108"/>
      <c r="B28" s="107"/>
      <c r="C28" s="7"/>
      <c r="D28" s="7"/>
      <c r="E28" s="91"/>
      <c r="F28" s="91"/>
      <c r="G28" s="106"/>
      <c r="H28" s="93"/>
    </row>
    <row r="29" spans="1:8" ht="12.75" customHeight="1" x14ac:dyDescent="0.25">
      <c r="A29" s="137" t="s">
        <v>127</v>
      </c>
      <c r="B29" s="138"/>
      <c r="C29" s="35"/>
      <c r="D29" s="35">
        <v>-1.05</v>
      </c>
      <c r="E29" s="105">
        <f>E31+E32+E33+E34</f>
        <v>4.42</v>
      </c>
      <c r="F29" s="105">
        <f>F31+F32+F33+F34</f>
        <v>4.4799999999999995</v>
      </c>
      <c r="G29" s="68">
        <v>4.4800000000000004</v>
      </c>
      <c r="H29" s="86">
        <f t="shared" ref="H29:H34" si="3">F29-E29+D29+F29-G29</f>
        <v>-0.9900000000000011</v>
      </c>
    </row>
    <row r="30" spans="1:8" ht="12.75" customHeight="1" x14ac:dyDescent="0.25">
      <c r="A30" s="44" t="s">
        <v>128</v>
      </c>
      <c r="B30" s="104"/>
      <c r="C30" s="7"/>
      <c r="D30" s="7"/>
      <c r="E30" s="91"/>
      <c r="F30" s="91"/>
      <c r="G30" s="103"/>
      <c r="H30" s="18"/>
    </row>
    <row r="31" spans="1:8" ht="12.75" customHeight="1" x14ac:dyDescent="0.25">
      <c r="A31" s="139" t="s">
        <v>129</v>
      </c>
      <c r="B31" s="140"/>
      <c r="C31" s="7"/>
      <c r="D31" s="7">
        <v>-0.06</v>
      </c>
      <c r="E31" s="91">
        <v>0.38</v>
      </c>
      <c r="F31" s="91">
        <v>0.37</v>
      </c>
      <c r="G31" s="91">
        <v>0.37</v>
      </c>
      <c r="H31" s="18">
        <f t="shared" si="3"/>
        <v>-7.0000000000000007E-2</v>
      </c>
    </row>
    <row r="32" spans="1:8" ht="12.75" customHeight="1" x14ac:dyDescent="0.25">
      <c r="A32" s="139" t="s">
        <v>131</v>
      </c>
      <c r="B32" s="140"/>
      <c r="C32" s="7"/>
      <c r="D32" s="7">
        <v>-0.32</v>
      </c>
      <c r="E32" s="91">
        <v>1.9</v>
      </c>
      <c r="F32" s="91">
        <v>1.89</v>
      </c>
      <c r="G32" s="91">
        <v>1.89</v>
      </c>
      <c r="H32" s="18">
        <f t="shared" si="3"/>
        <v>-0.33000000000000007</v>
      </c>
    </row>
    <row r="33" spans="1:8" ht="12.75" customHeight="1" x14ac:dyDescent="0.25">
      <c r="A33" s="139" t="s">
        <v>132</v>
      </c>
      <c r="B33" s="140"/>
      <c r="C33" s="7"/>
      <c r="D33" s="7">
        <v>-0.64</v>
      </c>
      <c r="E33" s="91">
        <v>1.78</v>
      </c>
      <c r="F33" s="91">
        <v>1.88</v>
      </c>
      <c r="G33" s="91">
        <v>1.88</v>
      </c>
      <c r="H33" s="18">
        <f t="shared" si="3"/>
        <v>-0.54</v>
      </c>
    </row>
    <row r="34" spans="1:8" ht="12.75" customHeight="1" x14ac:dyDescent="0.25">
      <c r="A34" s="139" t="s">
        <v>130</v>
      </c>
      <c r="B34" s="140"/>
      <c r="C34" s="7"/>
      <c r="D34" s="7">
        <v>-0.04</v>
      </c>
      <c r="E34" s="91">
        <v>0.36</v>
      </c>
      <c r="F34" s="91">
        <v>0.34</v>
      </c>
      <c r="G34" s="91">
        <v>0.34</v>
      </c>
      <c r="H34" s="18">
        <f t="shared" si="3"/>
        <v>-5.9999999999999942E-2</v>
      </c>
    </row>
    <row r="35" spans="1:8" ht="15.75" customHeight="1" x14ac:dyDescent="0.25">
      <c r="A35" s="135" t="s">
        <v>120</v>
      </c>
      <c r="B35" s="136"/>
      <c r="C35" s="7"/>
      <c r="D35" s="7"/>
      <c r="E35" s="105">
        <f>E8+E25+E29</f>
        <v>143.85999999999999</v>
      </c>
      <c r="F35" s="105">
        <f t="shared" ref="F35:G35" si="4">F8+F25+F29</f>
        <v>130.67999999999998</v>
      </c>
      <c r="G35" s="105">
        <f t="shared" si="4"/>
        <v>102.16</v>
      </c>
      <c r="H35" s="18"/>
    </row>
    <row r="36" spans="1:8" ht="16.5" customHeight="1" x14ac:dyDescent="0.25">
      <c r="A36" s="131" t="s">
        <v>122</v>
      </c>
      <c r="B36" s="132"/>
      <c r="C36" s="94"/>
      <c r="D36" s="94">
        <v>38.07</v>
      </c>
      <c r="E36" s="95"/>
      <c r="F36" s="95"/>
      <c r="G36" s="94"/>
      <c r="H36" s="94">
        <f>F35-E35+D36+F35-G35</f>
        <v>53.409999999999968</v>
      </c>
    </row>
    <row r="37" spans="1:8" ht="23.25" customHeight="1" x14ac:dyDescent="0.25">
      <c r="A37" s="131" t="s">
        <v>139</v>
      </c>
      <c r="B37" s="131"/>
      <c r="C37" s="96"/>
      <c r="D37" s="96"/>
      <c r="E37" s="97"/>
      <c r="F37" s="98"/>
      <c r="G37" s="98"/>
      <c r="H37" s="97">
        <f>H38+H39</f>
        <v>53.41</v>
      </c>
    </row>
    <row r="38" spans="1:8" ht="24.75" customHeight="1" x14ac:dyDescent="0.25">
      <c r="A38" s="99" t="s">
        <v>123</v>
      </c>
      <c r="B38" s="99"/>
      <c r="C38" s="96"/>
      <c r="D38" s="96"/>
      <c r="E38" s="97"/>
      <c r="F38" s="98"/>
      <c r="G38" s="98"/>
      <c r="H38" s="97">
        <f>H26</f>
        <v>84.829000000000008</v>
      </c>
    </row>
    <row r="39" spans="1:8" ht="24" customHeight="1" x14ac:dyDescent="0.25">
      <c r="A39" s="100" t="s">
        <v>124</v>
      </c>
      <c r="B39" s="101"/>
      <c r="C39" s="96"/>
      <c r="D39" s="96"/>
      <c r="E39" s="97"/>
      <c r="F39" s="98"/>
      <c r="G39" s="98"/>
      <c r="H39" s="97">
        <f>H8+H27+H29</f>
        <v>-31.419000000000011</v>
      </c>
    </row>
    <row r="40" spans="1:8" ht="12" customHeight="1" x14ac:dyDescent="0.25">
      <c r="A40" s="85"/>
      <c r="B40" s="85"/>
      <c r="C40" s="28"/>
      <c r="D40" s="28"/>
      <c r="E40" s="28"/>
      <c r="F40" s="28"/>
      <c r="G40" s="28"/>
      <c r="H40" s="28"/>
    </row>
    <row r="41" spans="1:8" ht="12" customHeight="1" x14ac:dyDescent="0.25">
      <c r="A41" s="85"/>
      <c r="B41" s="85"/>
      <c r="C41" s="28"/>
      <c r="D41" s="28"/>
      <c r="E41" s="28"/>
      <c r="F41" s="28"/>
      <c r="G41" s="28"/>
      <c r="H41" s="28"/>
    </row>
    <row r="42" spans="1:8" x14ac:dyDescent="0.25">
      <c r="A42" s="21" t="s">
        <v>140</v>
      </c>
      <c r="D42" s="23"/>
      <c r="E42" s="23"/>
      <c r="F42" s="23"/>
      <c r="G42" s="23"/>
      <c r="H42" s="23"/>
    </row>
    <row r="44" spans="1:8" x14ac:dyDescent="0.25">
      <c r="A44" s="154" t="s">
        <v>57</v>
      </c>
      <c r="B44" s="128"/>
      <c r="C44" s="128"/>
      <c r="D44" s="147"/>
      <c r="E44" s="37" t="s">
        <v>58</v>
      </c>
      <c r="F44" s="37" t="s">
        <v>59</v>
      </c>
      <c r="G44" s="37" t="s">
        <v>121</v>
      </c>
      <c r="H44" s="49"/>
    </row>
    <row r="45" spans="1:8" x14ac:dyDescent="0.25">
      <c r="A45" s="153" t="s">
        <v>56</v>
      </c>
      <c r="B45" s="144"/>
      <c r="C45" s="144"/>
      <c r="D45" s="142"/>
      <c r="E45" s="38"/>
      <c r="F45" s="37">
        <v>0</v>
      </c>
      <c r="G45" s="39"/>
      <c r="H45" s="77"/>
    </row>
    <row r="46" spans="1:8" x14ac:dyDescent="0.25">
      <c r="A46" s="153"/>
      <c r="B46" s="144"/>
      <c r="C46" s="144"/>
      <c r="D46" s="142"/>
      <c r="E46" s="38"/>
      <c r="F46" s="37"/>
      <c r="G46" s="39"/>
      <c r="H46" s="77"/>
    </row>
    <row r="47" spans="1:8" x14ac:dyDescent="0.25">
      <c r="A47" s="47"/>
      <c r="B47" s="48"/>
      <c r="C47" s="48"/>
      <c r="D47" s="48"/>
      <c r="E47" s="102"/>
      <c r="F47" s="49"/>
      <c r="G47" s="77"/>
      <c r="H47" s="77"/>
    </row>
    <row r="48" spans="1:8" x14ac:dyDescent="0.25">
      <c r="A48" s="47"/>
      <c r="B48" s="48"/>
      <c r="C48" s="48"/>
      <c r="D48" s="48"/>
      <c r="E48" s="102"/>
      <c r="F48" s="49"/>
      <c r="G48" s="77"/>
      <c r="H48" s="77"/>
    </row>
    <row r="49" spans="1:8" x14ac:dyDescent="0.25">
      <c r="A49" s="47"/>
      <c r="B49" s="48"/>
      <c r="C49" s="48"/>
      <c r="D49" s="48"/>
      <c r="E49" s="102"/>
      <c r="F49" s="49"/>
      <c r="G49" s="77"/>
      <c r="H49" s="77"/>
    </row>
    <row r="50" spans="1:8" x14ac:dyDescent="0.25">
      <c r="A50" s="21" t="s">
        <v>47</v>
      </c>
      <c r="D50" s="23"/>
      <c r="E50" s="23"/>
      <c r="F50" s="23"/>
      <c r="G50" s="23"/>
      <c r="H50" s="23"/>
    </row>
    <row r="51" spans="1:8" x14ac:dyDescent="0.25">
      <c r="A51" s="21" t="s">
        <v>48</v>
      </c>
      <c r="D51" s="23"/>
      <c r="E51" s="23"/>
      <c r="F51" s="23"/>
      <c r="G51" s="23"/>
      <c r="H51" s="23"/>
    </row>
    <row r="52" spans="1:8" ht="39" x14ac:dyDescent="0.25">
      <c r="A52" s="154" t="s">
        <v>61</v>
      </c>
      <c r="B52" s="128"/>
      <c r="C52" s="128"/>
      <c r="D52" s="128"/>
      <c r="E52" s="147"/>
      <c r="F52" s="41" t="s">
        <v>59</v>
      </c>
      <c r="G52" s="40" t="s">
        <v>60</v>
      </c>
      <c r="H52" s="78"/>
    </row>
    <row r="53" spans="1:8" x14ac:dyDescent="0.25">
      <c r="A53" s="153"/>
      <c r="B53" s="144"/>
      <c r="C53" s="144"/>
      <c r="D53" s="144"/>
      <c r="E53" s="142"/>
      <c r="F53" s="37" t="s">
        <v>56</v>
      </c>
      <c r="G53" s="37"/>
      <c r="H53" s="49"/>
    </row>
    <row r="54" spans="1:8" x14ac:dyDescent="0.25">
      <c r="A54" s="47"/>
      <c r="B54" s="48"/>
      <c r="C54" s="48"/>
      <c r="D54" s="48"/>
      <c r="E54" s="48"/>
      <c r="F54" s="49"/>
      <c r="G54" s="49"/>
      <c r="H54" s="49"/>
    </row>
    <row r="55" spans="1:8" ht="10.5" customHeight="1" x14ac:dyDescent="0.25">
      <c r="A55" s="47"/>
      <c r="B55" s="48"/>
      <c r="C55" s="48"/>
      <c r="D55" s="48"/>
      <c r="E55" s="48"/>
      <c r="F55" s="49"/>
      <c r="G55" s="49"/>
      <c r="H55" s="49"/>
    </row>
    <row r="56" spans="1:8" ht="23.25" hidden="1" customHeight="1" x14ac:dyDescent="0.25">
      <c r="A56" s="47"/>
      <c r="B56" s="48"/>
      <c r="C56" s="48"/>
      <c r="D56" s="48"/>
      <c r="E56" s="48"/>
      <c r="F56" s="49"/>
      <c r="G56" s="49"/>
      <c r="H56" s="49"/>
    </row>
    <row r="57" spans="1:8" x14ac:dyDescent="0.25">
      <c r="A57" s="51" t="s">
        <v>73</v>
      </c>
      <c r="B57" s="52"/>
      <c r="C57" s="52"/>
      <c r="D57" s="52"/>
      <c r="E57" s="52"/>
      <c r="F57" s="37"/>
      <c r="G57" s="37"/>
      <c r="H57" s="49"/>
    </row>
    <row r="58" spans="1:8" x14ac:dyDescent="0.25">
      <c r="A58" s="154" t="s">
        <v>74</v>
      </c>
      <c r="B58" s="155"/>
      <c r="C58" s="113" t="s">
        <v>75</v>
      </c>
      <c r="D58" s="155"/>
      <c r="E58" s="37" t="s">
        <v>76</v>
      </c>
      <c r="F58" s="37" t="s">
        <v>77</v>
      </c>
      <c r="G58" s="37" t="s">
        <v>78</v>
      </c>
      <c r="H58" s="49"/>
    </row>
    <row r="59" spans="1:8" x14ac:dyDescent="0.25">
      <c r="A59" s="154" t="s">
        <v>115</v>
      </c>
      <c r="B59" s="155"/>
      <c r="C59" s="113" t="s">
        <v>56</v>
      </c>
      <c r="D59" s="147"/>
      <c r="E59" s="37">
        <v>3</v>
      </c>
      <c r="F59" s="37" t="s">
        <v>56</v>
      </c>
      <c r="G59" s="37" t="s">
        <v>56</v>
      </c>
      <c r="H59" s="49"/>
    </row>
    <row r="60" spans="1:8" x14ac:dyDescent="0.25">
      <c r="A60" s="49"/>
      <c r="B60" s="62"/>
      <c r="C60" s="28"/>
      <c r="D60" s="50"/>
      <c r="E60" s="49"/>
      <c r="F60" s="49"/>
      <c r="G60" s="49"/>
      <c r="H60" s="49"/>
    </row>
    <row r="61" spans="1:8" ht="18" customHeight="1" x14ac:dyDescent="0.25">
      <c r="B61" s="64"/>
      <c r="C61" s="64"/>
      <c r="D61" s="71"/>
      <c r="E61" s="64"/>
      <c r="F61" s="64"/>
      <c r="G61" s="64"/>
      <c r="H61" s="75"/>
    </row>
    <row r="62" spans="1:8" x14ac:dyDescent="0.25">
      <c r="A62" s="63" t="s">
        <v>105</v>
      </c>
      <c r="B62" s="64"/>
      <c r="C62" s="64"/>
      <c r="D62" s="64"/>
      <c r="E62" s="64"/>
      <c r="F62" s="64"/>
      <c r="G62" s="64"/>
      <c r="H62" s="75"/>
    </row>
    <row r="63" spans="1:8" x14ac:dyDescent="0.25">
      <c r="A63" s="148" t="s">
        <v>141</v>
      </c>
      <c r="B63" s="149"/>
      <c r="C63" s="149"/>
      <c r="D63" s="149"/>
      <c r="E63" s="149"/>
      <c r="F63" s="149"/>
      <c r="G63" s="149"/>
      <c r="H63" s="75"/>
    </row>
    <row r="64" spans="1:8" ht="9.75" customHeight="1" x14ac:dyDescent="0.25">
      <c r="A64" s="151" t="s">
        <v>133</v>
      </c>
      <c r="B64" s="152"/>
      <c r="C64" s="152"/>
      <c r="D64" s="152"/>
      <c r="E64" s="152"/>
      <c r="F64" s="152"/>
      <c r="G64" s="152"/>
      <c r="H64" s="76"/>
    </row>
    <row r="65" spans="1:14" x14ac:dyDescent="0.25">
      <c r="A65" s="152"/>
      <c r="B65" s="152"/>
      <c r="C65" s="152"/>
      <c r="D65" s="152"/>
      <c r="E65" s="152"/>
      <c r="F65" s="152"/>
      <c r="G65" s="152"/>
      <c r="H65" s="76"/>
      <c r="I65" s="19"/>
      <c r="J65" s="19"/>
      <c r="K65" s="19"/>
      <c r="L65" s="19"/>
      <c r="M65" s="19"/>
      <c r="N65" s="19"/>
    </row>
    <row r="66" spans="1:14" ht="23.25" customHeight="1" x14ac:dyDescent="0.25">
      <c r="A66" s="152"/>
      <c r="B66" s="152"/>
      <c r="C66" s="152"/>
      <c r="D66" s="152"/>
      <c r="E66" s="152"/>
      <c r="F66" s="152"/>
      <c r="G66" s="152"/>
      <c r="H66" s="76"/>
    </row>
    <row r="67" spans="1:14" ht="15.75" hidden="1" customHeight="1" x14ac:dyDescent="0.25">
      <c r="A67" s="152"/>
      <c r="B67" s="152"/>
      <c r="C67" s="152"/>
      <c r="D67" s="152"/>
      <c r="E67" s="152"/>
      <c r="F67" s="152"/>
      <c r="G67" s="152"/>
      <c r="H67" s="76"/>
    </row>
    <row r="68" spans="1:14" ht="15.75" customHeight="1" x14ac:dyDescent="0.25">
      <c r="A68" s="84"/>
      <c r="B68" s="84"/>
      <c r="C68" s="84"/>
      <c r="D68" s="84"/>
      <c r="E68" s="84"/>
      <c r="F68" s="84"/>
      <c r="G68" s="84"/>
      <c r="H68" s="84"/>
    </row>
    <row r="69" spans="1:14" ht="12" customHeight="1" x14ac:dyDescent="0.25">
      <c r="A69" s="73"/>
      <c r="B69" s="73"/>
      <c r="C69" s="73"/>
      <c r="D69" s="73"/>
      <c r="E69" s="73"/>
      <c r="F69" s="73"/>
      <c r="G69" s="73"/>
      <c r="H69" s="76"/>
    </row>
    <row r="70" spans="1:14" ht="12" customHeight="1" x14ac:dyDescent="0.25">
      <c r="A70" s="148" t="s">
        <v>79</v>
      </c>
      <c r="B70" s="150"/>
      <c r="C70" s="150"/>
      <c r="D70" s="109"/>
      <c r="E70" s="109"/>
      <c r="F70" s="109"/>
      <c r="G70" s="109"/>
      <c r="H70" s="75"/>
    </row>
    <row r="71" spans="1:14" x14ac:dyDescent="0.25">
      <c r="A71" s="21" t="s">
        <v>80</v>
      </c>
      <c r="B71" s="110"/>
      <c r="C71" s="111"/>
      <c r="D71" s="4"/>
      <c r="E71" s="21" t="s">
        <v>82</v>
      </c>
      <c r="F71" s="4"/>
      <c r="G71" s="4"/>
    </row>
    <row r="72" spans="1:14" x14ac:dyDescent="0.25">
      <c r="A72" s="21" t="s">
        <v>81</v>
      </c>
      <c r="B72" s="110"/>
      <c r="C72" s="111"/>
      <c r="D72" s="4"/>
      <c r="E72" s="4"/>
      <c r="F72" s="112"/>
      <c r="G72" s="4"/>
    </row>
    <row r="73" spans="1:14" x14ac:dyDescent="0.25">
      <c r="A73" s="23"/>
      <c r="B73" s="53"/>
    </row>
    <row r="74" spans="1:14" x14ac:dyDescent="0.25">
      <c r="A74" s="19" t="s">
        <v>83</v>
      </c>
    </row>
    <row r="75" spans="1:14" x14ac:dyDescent="0.25">
      <c r="A75" s="19" t="s">
        <v>84</v>
      </c>
    </row>
    <row r="76" spans="1:14" x14ac:dyDescent="0.25">
      <c r="A76" s="19" t="s">
        <v>85</v>
      </c>
    </row>
    <row r="77" spans="1:14" x14ac:dyDescent="0.25">
      <c r="A77" s="19" t="s">
        <v>86</v>
      </c>
    </row>
    <row r="78" spans="1:14" x14ac:dyDescent="0.25">
      <c r="A78" s="19"/>
    </row>
  </sheetData>
  <mergeCells count="35">
    <mergeCell ref="A63:G63"/>
    <mergeCell ref="A70:C70"/>
    <mergeCell ref="A64:G67"/>
    <mergeCell ref="A45:D45"/>
    <mergeCell ref="A44:D44"/>
    <mergeCell ref="A58:B58"/>
    <mergeCell ref="A59:B59"/>
    <mergeCell ref="C58:D58"/>
    <mergeCell ref="C59:D59"/>
    <mergeCell ref="A46:D46"/>
    <mergeCell ref="A52:E52"/>
    <mergeCell ref="A53:E53"/>
    <mergeCell ref="A3:B3"/>
    <mergeCell ref="A8:B8"/>
    <mergeCell ref="A10:B10"/>
    <mergeCell ref="A11:G11"/>
    <mergeCell ref="A12:B12"/>
    <mergeCell ref="A4:B4"/>
    <mergeCell ref="A7:H7"/>
    <mergeCell ref="A36:B36"/>
    <mergeCell ref="A37:B37"/>
    <mergeCell ref="A23:B23"/>
    <mergeCell ref="A25:B25"/>
    <mergeCell ref="A35:B35"/>
    <mergeCell ref="A27:B27"/>
    <mergeCell ref="A29:B29"/>
    <mergeCell ref="A31:B31"/>
    <mergeCell ref="A32:B32"/>
    <mergeCell ref="A33:B33"/>
    <mergeCell ref="A34:B34"/>
    <mergeCell ref="A14:B14"/>
    <mergeCell ref="A15:B15"/>
    <mergeCell ref="A17:B17"/>
    <mergeCell ref="A18:B18"/>
    <mergeCell ref="A20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2018-03-11T22:27:24Z</cp:lastPrinted>
  <dcterms:created xsi:type="dcterms:W3CDTF">2013-02-18T04:38:06Z</dcterms:created>
  <dcterms:modified xsi:type="dcterms:W3CDTF">2019-03-14T05:14:23Z</dcterms:modified>
</cp:coreProperties>
</file>