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0" i="8"/>
  <c r="H34"/>
  <c r="H33"/>
  <c r="H32"/>
  <c r="H31"/>
  <c r="H29"/>
  <c r="F29"/>
  <c r="E29"/>
  <c r="G25"/>
  <c r="G8"/>
  <c r="G10"/>
  <c r="G9"/>
  <c r="G23"/>
  <c r="G22"/>
  <c r="G20"/>
  <c r="G19"/>
  <c r="G17"/>
  <c r="G16"/>
  <c r="G14"/>
  <c r="G13"/>
  <c r="G35"/>
  <c r="F8"/>
  <c r="F35"/>
  <c r="E35"/>
  <c r="H8"/>
  <c r="F27"/>
  <c r="H27"/>
  <c r="F26"/>
  <c r="H26"/>
  <c r="H42"/>
  <c r="H49"/>
  <c r="H48"/>
  <c r="F42"/>
  <c r="H39"/>
  <c r="E42"/>
  <c r="E27"/>
  <c r="E26"/>
  <c r="E8"/>
  <c r="F46"/>
  <c r="E46"/>
  <c r="G46"/>
  <c r="H47"/>
  <c r="H25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G58"/>
</calcChain>
</file>

<file path=xl/sharedStrings.xml><?xml version="1.0" encoding="utf-8"?>
<sst xmlns="http://schemas.openxmlformats.org/spreadsheetml/2006/main" count="174" uniqueCount="152">
  <si>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</si>
  <si>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</si>
  <si>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</si>
  <si>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</si>
  <si>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</si>
  <si>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</si>
  <si>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</si>
  <si>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</si>
  <si>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</si>
  <si>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</si>
  <si>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</si>
  <si>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</si>
  <si>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</si>
  <si>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</si>
  <si>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</si>
  <si>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</si>
  <si>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</si>
  <si>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</si>
  <si>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</si>
  <si>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</si>
  <si>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</si>
  <si>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</si>
  <si>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</si>
  <si>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</si>
  <si>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</si>
  <si>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</si>
  <si>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</si>
  <si>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</si>
  <si>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</si>
  <si>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</si>
  <si>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</si>
  <si>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</si>
  <si>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</si>
  <si>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</si>
  <si>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</si>
  <si>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</si>
  <si>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</si>
  <si>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</si>
  <si>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</si>
  <si>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</si>
  <si>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</si>
  <si>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</si>
  <si>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</si>
  <si>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</si>
  <si>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</si>
  <si>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</si>
  <si>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</si>
  <si>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</si>
  <si>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</si>
  <si>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</si>
  <si>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</si>
  <si>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</si>
  <si>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</si>
  <si>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</si>
  <si>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</si>
  <si>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</si>
  <si>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</si>
  <si>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</si>
  <si>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</si>
  <si>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</si>
  <si>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</si>
  <si>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</si>
  <si>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</si>
  <si>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</si>
  <si>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</si>
  <si>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</si>
  <si>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</si>
  <si>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</si>
  <si>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</si>
  <si>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</si>
  <si>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</si>
  <si>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</si>
  <si>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</si>
  <si>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</si>
  <si>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</si>
  <si>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</si>
  <si>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</si>
  <si>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</si>
  <si>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</si>
  <si>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</si>
  <si>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</si>
  <si>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</si>
  <si>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</si>
  <si>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</si>
  <si>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</si>
  <si>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</si>
  <si>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</si>
  <si>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</si>
  <si>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</si>
  <si>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</si>
  <si>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</si>
  <si>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</si>
  <si>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</si>
  <si>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</si>
  <si>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</si>
  <si>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</si>
  <si>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</si>
  <si>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</si>
  <si>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</si>
  <si>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</si>
  <si>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</si>
  <si>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</si>
  <si>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</si>
  <si>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</si>
  <si>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</si>
  <si>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</si>
  <si>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</si>
  <si>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</si>
  <si>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</si>
  <si>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</si>
  <si>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</si>
  <si>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</si>
  <si>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</si>
  <si>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 xml:space="preserve">                                              01 мая 2010 года</t>
  </si>
  <si>
    <t>1.4 Вывоз и утилизация ТБО</t>
  </si>
  <si>
    <t>№ 24 по ул. Уборевича</t>
  </si>
  <si>
    <t>1 подъезд</t>
  </si>
  <si>
    <t>Уборевича,24</t>
  </si>
  <si>
    <t>ООО "Комфорт"</t>
  </si>
  <si>
    <t>ул.Светланская,183</t>
  </si>
  <si>
    <t>ул. Тунгусская,8</t>
  </si>
  <si>
    <t>количество проживающих</t>
  </si>
  <si>
    <t>40 чел.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</si>
  <si>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</si>
  <si>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</si>
  <si>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</si>
  <si>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</si>
  <si>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</si>
  <si>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</si>
  <si>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</si>
  <si>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</si>
  <si>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</si>
  <si>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</si>
  <si>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</si>
  <si>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</si>
  <si>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</si>
  <si>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</si>
  <si>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</si>
  <si>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</t>
  </si>
  <si>
    <t xml:space="preserve">в том числе: </t>
  </si>
  <si>
    <t>ХВС на содержание  ОИ МКД</t>
  </si>
  <si>
    <t>отведение сточных вод</t>
  </si>
  <si>
    <t>ГВС на содержание  ОИ МКД</t>
  </si>
  <si>
    <t>эл. энергия на содержание  ОИ МКД</t>
  </si>
  <si>
    <t>3. Перечень работ, выполненных по статье " текущий ремонт"  в 2017 году.</t>
  </si>
  <si>
    <t>работ в 2017 году не производилось</t>
  </si>
  <si>
    <t>974,4 кв.м</t>
  </si>
  <si>
    <t>74кв.м</t>
  </si>
  <si>
    <t>137,1 кв.м</t>
  </si>
  <si>
    <t xml:space="preserve">План по статье "текущий ремонт"на 2018 год.   </t>
  </si>
  <si>
    <t xml:space="preserve"> Предложение Управляющей компании: частичный ремонт кровли. Собственникам необходимо предоставить протокол общего собрания с решением об использовании накопленных средств  и предоставить в Управляющую компанию для формирования плана текущего ремонта по дому на 2018 год.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</si>
  <si>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478/03 от 12.03.2018 г.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</si>
</sst>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11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4" t="s">
        <v>115</v>
      </c>
    </row>
    <row r="4" spans="1:4" ht="14.25" customHeight="1">
      <c r="A4" s="22" t="s">
        <v>151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54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>
      <c r="A9" s="12" t="s">
        <v>1</v>
      </c>
      <c r="B9" s="13" t="s">
        <v>12</v>
      </c>
      <c r="C9" s="118" t="s">
        <v>13</v>
      </c>
      <c r="D9" s="119"/>
    </row>
    <row r="10" spans="1:4" s="3" customFormat="1" ht="24" customHeight="1">
      <c r="A10" s="12" t="s">
        <v>2</v>
      </c>
      <c r="B10" s="15" t="s">
        <v>14</v>
      </c>
      <c r="C10" s="112" t="s">
        <v>90</v>
      </c>
      <c r="D10" s="113"/>
    </row>
    <row r="11" spans="1:4" s="3" customFormat="1" ht="15" customHeight="1">
      <c r="A11" s="12" t="s">
        <v>3</v>
      </c>
      <c r="B11" s="13" t="s">
        <v>15</v>
      </c>
      <c r="C11" s="118" t="s">
        <v>16</v>
      </c>
      <c r="D11" s="119"/>
    </row>
    <row r="12" spans="1:4" s="3" customFormat="1" ht="15" customHeight="1">
      <c r="A12" s="58" t="s">
        <v>4</v>
      </c>
      <c r="B12" s="59" t="s">
        <v>92</v>
      </c>
      <c r="C12" s="55" t="s">
        <v>93</v>
      </c>
      <c r="D12" s="56" t="s">
        <v>94</v>
      </c>
    </row>
    <row r="13" spans="1:4" s="3" customFormat="1" ht="15" customHeight="1">
      <c r="A13" s="60"/>
      <c r="B13" s="61"/>
      <c r="C13" s="55" t="s">
        <v>95</v>
      </c>
      <c r="D13" s="56" t="s">
        <v>96</v>
      </c>
    </row>
    <row r="14" spans="1:4" s="3" customFormat="1" ht="15" customHeight="1">
      <c r="A14" s="60"/>
      <c r="B14" s="61"/>
      <c r="C14" s="55" t="s">
        <v>97</v>
      </c>
      <c r="D14" s="56" t="s">
        <v>98</v>
      </c>
    </row>
    <row r="15" spans="1:4" s="3" customFormat="1" ht="15" customHeight="1">
      <c r="A15" s="60"/>
      <c r="B15" s="61"/>
      <c r="C15" s="55" t="s">
        <v>99</v>
      </c>
      <c r="D15" s="56" t="s">
        <v>100</v>
      </c>
    </row>
    <row r="16" spans="1:4" s="3" customFormat="1" ht="15" customHeight="1">
      <c r="A16" s="60"/>
      <c r="B16" s="61"/>
      <c r="C16" s="55" t="s">
        <v>101</v>
      </c>
      <c r="D16" s="56" t="s">
        <v>102</v>
      </c>
    </row>
    <row r="17" spans="1:4" s="3" customFormat="1" ht="15" customHeight="1">
      <c r="A17" s="60"/>
      <c r="B17" s="61"/>
      <c r="C17" s="55" t="s">
        <v>103</v>
      </c>
      <c r="D17" s="56" t="s">
        <v>104</v>
      </c>
    </row>
    <row r="18" spans="1:4" s="3" customFormat="1" ht="15" customHeight="1">
      <c r="A18" s="62"/>
      <c r="B18" s="63"/>
      <c r="C18" s="55" t="s">
        <v>105</v>
      </c>
      <c r="D18" s="56" t="s">
        <v>106</v>
      </c>
    </row>
    <row r="19" spans="1:4" s="3" customFormat="1" ht="14.25" customHeight="1">
      <c r="A19" s="12" t="s">
        <v>5</v>
      </c>
      <c r="B19" s="13" t="s">
        <v>17</v>
      </c>
      <c r="C19" s="120" t="s">
        <v>107</v>
      </c>
      <c r="D19" s="121"/>
    </row>
    <row r="20" spans="1:4" s="3" customFormat="1">
      <c r="A20" s="12" t="s">
        <v>6</v>
      </c>
      <c r="B20" s="13" t="s">
        <v>18</v>
      </c>
      <c r="C20" s="122" t="s">
        <v>58</v>
      </c>
      <c r="D20" s="123"/>
    </row>
    <row r="21" spans="1:4" s="3" customFormat="1" ht="16.5" customHeight="1">
      <c r="A21" s="12" t="s">
        <v>7</v>
      </c>
      <c r="B21" s="13" t="s">
        <v>19</v>
      </c>
      <c r="C21" s="112" t="s">
        <v>20</v>
      </c>
      <c r="D21" s="113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14" t="s">
        <v>27</v>
      </c>
      <c r="B26" s="115"/>
      <c r="C26" s="115"/>
      <c r="D26" s="116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110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118</v>
      </c>
      <c r="C30" s="6" t="s">
        <v>119</v>
      </c>
      <c r="D30" s="10" t="s">
        <v>111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5" ht="12" customHeight="1">
      <c r="A33" s="7">
        <v>1</v>
      </c>
      <c r="B33" s="6" t="s">
        <v>29</v>
      </c>
      <c r="C33" s="6" t="s">
        <v>120</v>
      </c>
      <c r="D33" s="10" t="s">
        <v>30</v>
      </c>
    </row>
    <row r="34" spans="1:5">
      <c r="A34" s="20" t="s">
        <v>31</v>
      </c>
      <c r="B34" s="19"/>
      <c r="C34" s="19"/>
      <c r="D34" s="19"/>
    </row>
    <row r="35" spans="1:5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>
      <c r="A36" s="20" t="s">
        <v>34</v>
      </c>
      <c r="B36" s="19"/>
      <c r="C36" s="19"/>
      <c r="D36" s="19"/>
    </row>
    <row r="37" spans="1:5">
      <c r="A37" s="7">
        <v>1</v>
      </c>
      <c r="B37" s="6" t="s">
        <v>35</v>
      </c>
      <c r="C37" s="6" t="s">
        <v>25</v>
      </c>
      <c r="D37" s="6" t="s">
        <v>26</v>
      </c>
    </row>
    <row r="38" spans="1:5">
      <c r="A38" s="28"/>
      <c r="B38" s="11"/>
      <c r="C38" s="11"/>
      <c r="D38" s="11"/>
    </row>
    <row r="39" spans="1:5">
      <c r="A39" s="4" t="s">
        <v>52</v>
      </c>
      <c r="B39" s="19"/>
      <c r="C39" s="19"/>
      <c r="D39" s="19"/>
    </row>
    <row r="40" spans="1:5">
      <c r="A40" s="7">
        <v>1</v>
      </c>
      <c r="B40" s="6" t="s">
        <v>36</v>
      </c>
      <c r="C40" s="110">
        <v>1917</v>
      </c>
      <c r="D40" s="117"/>
    </row>
    <row r="41" spans="1:5">
      <c r="A41" s="7">
        <v>2</v>
      </c>
      <c r="B41" s="6" t="s">
        <v>38</v>
      </c>
      <c r="C41" s="110" t="s">
        <v>112</v>
      </c>
      <c r="D41" s="117"/>
    </row>
    <row r="42" spans="1:5" ht="15" customHeight="1">
      <c r="A42" s="7">
        <v>3</v>
      </c>
      <c r="B42" s="6" t="s">
        <v>39</v>
      </c>
      <c r="C42" s="110" t="s">
        <v>116</v>
      </c>
      <c r="D42" s="111"/>
      <c r="E42" t="s">
        <v>109</v>
      </c>
    </row>
    <row r="43" spans="1:5">
      <c r="A43" s="7">
        <v>4</v>
      </c>
      <c r="B43" s="6" t="s">
        <v>37</v>
      </c>
      <c r="C43" s="110" t="s">
        <v>59</v>
      </c>
      <c r="D43" s="111"/>
    </row>
    <row r="44" spans="1:5">
      <c r="A44" s="7">
        <v>5</v>
      </c>
      <c r="B44" s="6" t="s">
        <v>40</v>
      </c>
      <c r="C44" s="110" t="s">
        <v>59</v>
      </c>
      <c r="D44" s="111"/>
    </row>
    <row r="45" spans="1:5">
      <c r="A45" s="7">
        <v>6</v>
      </c>
      <c r="B45" s="6" t="s">
        <v>41</v>
      </c>
      <c r="C45" s="110" t="s">
        <v>146</v>
      </c>
      <c r="D45" s="117"/>
    </row>
    <row r="46" spans="1:5" ht="15" customHeight="1">
      <c r="A46" s="7">
        <v>7</v>
      </c>
      <c r="B46" s="6" t="s">
        <v>42</v>
      </c>
      <c r="C46" s="110" t="s">
        <v>147</v>
      </c>
      <c r="D46" s="117"/>
    </row>
    <row r="47" spans="1:5">
      <c r="A47" s="7">
        <v>8</v>
      </c>
      <c r="B47" s="6" t="s">
        <v>43</v>
      </c>
      <c r="C47" s="110" t="s">
        <v>148</v>
      </c>
      <c r="D47" s="117"/>
    </row>
    <row r="48" spans="1:5">
      <c r="A48" s="7">
        <v>9</v>
      </c>
      <c r="B48" s="6" t="s">
        <v>121</v>
      </c>
      <c r="C48" s="110" t="s">
        <v>122</v>
      </c>
      <c r="D48" s="117"/>
    </row>
    <row r="49" spans="1:5">
      <c r="A49" s="84"/>
      <c r="B49" s="85" t="s">
        <v>91</v>
      </c>
      <c r="C49" s="86" t="s">
        <v>113</v>
      </c>
      <c r="D49" s="86"/>
    </row>
    <row r="50" spans="1:5" ht="15" customHeight="1">
      <c r="A50" s="4"/>
    </row>
    <row r="51" spans="1:5">
      <c r="A51" s="4"/>
      <c r="E51" s="74"/>
    </row>
    <row r="53" spans="1:5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9"/>
  <sheetViews>
    <sheetView topLeftCell="A57" workbookViewId="0">
      <selection activeCell="I65" sqref="I65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2" customWidth="1"/>
    <col min="9" max="9" width="9.42578125" customWidth="1"/>
  </cols>
  <sheetData>
    <row r="1" spans="1:8">
      <c r="A1" s="4" t="s">
        <v>127</v>
      </c>
      <c r="B1"/>
      <c r="C1" s="42"/>
      <c r="D1" s="42"/>
    </row>
    <row r="2" spans="1:8" ht="13.5" customHeight="1">
      <c r="A2" s="4" t="s">
        <v>134</v>
      </c>
      <c r="B2"/>
      <c r="C2" s="42"/>
      <c r="D2" s="42"/>
    </row>
    <row r="3" spans="1:8" ht="56.25" customHeight="1">
      <c r="A3" s="128" t="s">
        <v>65</v>
      </c>
      <c r="B3" s="129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128</v>
      </c>
    </row>
    <row r="4" spans="1:8" ht="24.75" customHeight="1">
      <c r="A4" s="171" t="s">
        <v>135</v>
      </c>
      <c r="B4" s="172"/>
      <c r="C4" s="43"/>
      <c r="D4" s="32">
        <v>135.44999999999999</v>
      </c>
      <c r="E4" s="32"/>
      <c r="F4" s="32"/>
      <c r="G4" s="44"/>
      <c r="H4" s="32"/>
    </row>
    <row r="5" spans="1:8" ht="18" customHeight="1">
      <c r="A5" s="89" t="s">
        <v>129</v>
      </c>
      <c r="B5" s="90"/>
      <c r="C5" s="43"/>
      <c r="D5" s="32">
        <v>214.34</v>
      </c>
      <c r="E5" s="32"/>
      <c r="F5" s="32"/>
      <c r="G5" s="44"/>
      <c r="H5" s="32"/>
    </row>
    <row r="6" spans="1:8" ht="13.5" customHeight="1">
      <c r="A6" s="89" t="s">
        <v>130</v>
      </c>
      <c r="B6" s="90"/>
      <c r="C6" s="43"/>
      <c r="D6" s="32">
        <v>-78.89</v>
      </c>
      <c r="E6" s="32"/>
      <c r="F6" s="32"/>
      <c r="G6" s="44"/>
      <c r="H6" s="32"/>
    </row>
    <row r="7" spans="1:8" ht="16.5" customHeight="1">
      <c r="A7" s="133" t="s">
        <v>136</v>
      </c>
      <c r="B7" s="132"/>
      <c r="C7" s="132"/>
      <c r="D7" s="132"/>
      <c r="E7" s="132"/>
      <c r="F7" s="132"/>
      <c r="G7" s="132"/>
      <c r="H7" s="149"/>
    </row>
    <row r="8" spans="1:8" ht="17.25" customHeight="1">
      <c r="A8" s="128" t="s">
        <v>71</v>
      </c>
      <c r="B8" s="130"/>
      <c r="C8" s="36">
        <v>15.12</v>
      </c>
      <c r="D8" s="33">
        <v>-77.599999999999994</v>
      </c>
      <c r="E8" s="33">
        <f>E12+E15+E18+E21</f>
        <v>176.78000000000003</v>
      </c>
      <c r="F8" s="33">
        <f>F12+F15+F18+F21</f>
        <v>170.47</v>
      </c>
      <c r="G8" s="33">
        <f>G12+G15+G18+G21</f>
        <v>170.47</v>
      </c>
      <c r="H8" s="33">
        <f>F8-E8+D8</f>
        <v>-83.910000000000025</v>
      </c>
    </row>
    <row r="9" spans="1:8">
      <c r="A9" s="45" t="s">
        <v>72</v>
      </c>
      <c r="B9" s="46"/>
      <c r="C9" s="7">
        <v>13.61</v>
      </c>
      <c r="D9" s="7">
        <v>-69.849999999999994</v>
      </c>
      <c r="E9" s="95">
        <f>E8-E10</f>
        <v>159.10200000000003</v>
      </c>
      <c r="F9" s="95">
        <f>F8-F10</f>
        <v>153.423</v>
      </c>
      <c r="G9" s="95">
        <f>G8-G10</f>
        <v>153.423</v>
      </c>
      <c r="H9" s="96">
        <f>F9-E9+D9</f>
        <v>-75.529000000000025</v>
      </c>
    </row>
    <row r="10" spans="1:8">
      <c r="A10" s="131" t="s">
        <v>73</v>
      </c>
      <c r="B10" s="132"/>
      <c r="C10" s="7">
        <v>1.51</v>
      </c>
      <c r="D10" s="7">
        <v>-0.76</v>
      </c>
      <c r="E10" s="95">
        <f>E8*10%</f>
        <v>17.678000000000004</v>
      </c>
      <c r="F10" s="95">
        <f>F8*10%</f>
        <v>17.047000000000001</v>
      </c>
      <c r="G10" s="95">
        <f>G8*10%</f>
        <v>17.047000000000001</v>
      </c>
      <c r="H10" s="96">
        <f>F10-E10+D10</f>
        <v>-1.3910000000000038</v>
      </c>
    </row>
    <row r="11" spans="1:8" ht="12.75" customHeight="1">
      <c r="A11" s="133" t="s">
        <v>74</v>
      </c>
      <c r="B11" s="134"/>
      <c r="C11" s="134"/>
      <c r="D11" s="134"/>
      <c r="E11" s="134"/>
      <c r="F11" s="134"/>
      <c r="G11" s="134"/>
      <c r="H11" s="82"/>
    </row>
    <row r="12" spans="1:8">
      <c r="A12" s="135" t="s">
        <v>55</v>
      </c>
      <c r="B12" s="136"/>
      <c r="C12" s="36">
        <v>5.65</v>
      </c>
      <c r="D12" s="33">
        <v>-28.76</v>
      </c>
      <c r="E12" s="33">
        <v>66.06</v>
      </c>
      <c r="F12" s="33">
        <v>63.7</v>
      </c>
      <c r="G12" s="33">
        <v>63.7</v>
      </c>
      <c r="H12" s="96">
        <f t="shared" ref="H12:H23" si="0">F12-E12+D12</f>
        <v>-31.12</v>
      </c>
    </row>
    <row r="13" spans="1:8">
      <c r="A13" s="45" t="s">
        <v>72</v>
      </c>
      <c r="B13" s="46"/>
      <c r="C13" s="7">
        <v>5.08</v>
      </c>
      <c r="D13" s="7">
        <v>-25.87</v>
      </c>
      <c r="E13" s="95">
        <f>E12-E14</f>
        <v>59.454000000000001</v>
      </c>
      <c r="F13" s="95">
        <f>F12-F14</f>
        <v>57.33</v>
      </c>
      <c r="G13" s="95">
        <f>G12-G14</f>
        <v>57.33</v>
      </c>
      <c r="H13" s="96">
        <f t="shared" si="0"/>
        <v>-27.994000000000003</v>
      </c>
    </row>
    <row r="14" spans="1:8">
      <c r="A14" s="131" t="s">
        <v>73</v>
      </c>
      <c r="B14" s="132"/>
      <c r="C14" s="7">
        <v>0.56999999999999995</v>
      </c>
      <c r="D14" s="7">
        <v>-2.89</v>
      </c>
      <c r="E14" s="95">
        <f>E12*10%</f>
        <v>6.6060000000000008</v>
      </c>
      <c r="F14" s="95">
        <f>F12*10%</f>
        <v>6.370000000000001</v>
      </c>
      <c r="G14" s="95">
        <f>G12*10%</f>
        <v>6.370000000000001</v>
      </c>
      <c r="H14" s="96">
        <f t="shared" si="0"/>
        <v>-3.1259999999999999</v>
      </c>
    </row>
    <row r="15" spans="1:8" ht="23.25" customHeight="1">
      <c r="A15" s="135" t="s">
        <v>46</v>
      </c>
      <c r="B15" s="136"/>
      <c r="C15" s="36">
        <v>3.45</v>
      </c>
      <c r="D15" s="33">
        <v>-17.46</v>
      </c>
      <c r="E15" s="33">
        <v>40.340000000000003</v>
      </c>
      <c r="F15" s="33">
        <v>38.9</v>
      </c>
      <c r="G15" s="33">
        <v>38.9</v>
      </c>
      <c r="H15" s="96">
        <f t="shared" si="0"/>
        <v>-18.900000000000006</v>
      </c>
    </row>
    <row r="16" spans="1:8">
      <c r="A16" s="45" t="s">
        <v>72</v>
      </c>
      <c r="B16" s="46"/>
      <c r="C16" s="7">
        <v>3.1</v>
      </c>
      <c r="D16" s="7">
        <v>-15.72</v>
      </c>
      <c r="E16" s="95">
        <f>E15-E17</f>
        <v>36.306000000000004</v>
      </c>
      <c r="F16" s="95">
        <f>F15-F17</f>
        <v>35.01</v>
      </c>
      <c r="G16" s="95">
        <f>G15-G17</f>
        <v>35.01</v>
      </c>
      <c r="H16" s="96">
        <f t="shared" si="0"/>
        <v>-17.016000000000005</v>
      </c>
    </row>
    <row r="17" spans="1:8" ht="15" customHeight="1">
      <c r="A17" s="131" t="s">
        <v>73</v>
      </c>
      <c r="B17" s="132"/>
      <c r="C17" s="7">
        <v>0.35</v>
      </c>
      <c r="D17" s="7">
        <v>-1.74</v>
      </c>
      <c r="E17" s="95">
        <f>E15*10%</f>
        <v>4.0340000000000007</v>
      </c>
      <c r="F17" s="95">
        <f>F15*10%</f>
        <v>3.89</v>
      </c>
      <c r="G17" s="95">
        <f>G15*10%</f>
        <v>3.89</v>
      </c>
      <c r="H17" s="96">
        <f t="shared" si="0"/>
        <v>-1.8840000000000006</v>
      </c>
    </row>
    <row r="18" spans="1:8" ht="15" customHeight="1">
      <c r="A18" s="135" t="s">
        <v>56</v>
      </c>
      <c r="B18" s="136"/>
      <c r="C18" s="43">
        <v>2.37</v>
      </c>
      <c r="D18" s="33">
        <v>-12.08</v>
      </c>
      <c r="E18" s="33">
        <v>27.71</v>
      </c>
      <c r="F18" s="33">
        <v>26.72</v>
      </c>
      <c r="G18" s="33">
        <v>26.72</v>
      </c>
      <c r="H18" s="96">
        <f t="shared" si="0"/>
        <v>-13.070000000000002</v>
      </c>
    </row>
    <row r="19" spans="1:8" ht="13.5" customHeight="1">
      <c r="A19" s="45" t="s">
        <v>72</v>
      </c>
      <c r="B19" s="46"/>
      <c r="C19" s="7">
        <v>2.13</v>
      </c>
      <c r="D19" s="7">
        <v>-10.87</v>
      </c>
      <c r="E19" s="95">
        <f>E18-E20</f>
        <v>24.939</v>
      </c>
      <c r="F19" s="95">
        <f>F18-F20</f>
        <v>24.047999999999998</v>
      </c>
      <c r="G19" s="95">
        <f>G18-G20</f>
        <v>24.047999999999998</v>
      </c>
      <c r="H19" s="96">
        <f t="shared" si="0"/>
        <v>-11.761000000000001</v>
      </c>
    </row>
    <row r="20" spans="1:8" ht="12.75" customHeight="1">
      <c r="A20" s="131" t="s">
        <v>73</v>
      </c>
      <c r="B20" s="132"/>
      <c r="C20" s="7">
        <v>0.24</v>
      </c>
      <c r="D20" s="7">
        <v>-1.22</v>
      </c>
      <c r="E20" s="95">
        <f>E18*10%</f>
        <v>2.7710000000000004</v>
      </c>
      <c r="F20" s="95">
        <f>F18*10%</f>
        <v>2.6720000000000002</v>
      </c>
      <c r="G20" s="95">
        <f>G18*10%</f>
        <v>2.6720000000000002</v>
      </c>
      <c r="H20" s="96">
        <f t="shared" si="0"/>
        <v>-1.3190000000000002</v>
      </c>
    </row>
    <row r="21" spans="1:8" ht="14.25" customHeight="1">
      <c r="A21" s="10" t="s">
        <v>114</v>
      </c>
      <c r="B21" s="47"/>
      <c r="C21" s="35">
        <v>3.65</v>
      </c>
      <c r="D21" s="7">
        <v>-19.3</v>
      </c>
      <c r="E21" s="7">
        <v>42.67</v>
      </c>
      <c r="F21" s="7">
        <v>41.15</v>
      </c>
      <c r="G21" s="7">
        <v>41.15</v>
      </c>
      <c r="H21" s="96">
        <f t="shared" si="0"/>
        <v>-20.820000000000004</v>
      </c>
    </row>
    <row r="22" spans="1:8" ht="14.25" customHeight="1">
      <c r="A22" s="45" t="s">
        <v>72</v>
      </c>
      <c r="B22" s="46"/>
      <c r="C22" s="7">
        <v>3.29</v>
      </c>
      <c r="D22" s="7">
        <v>-17.3</v>
      </c>
      <c r="E22" s="95">
        <f>E21-E23</f>
        <v>38.402999999999999</v>
      </c>
      <c r="F22" s="95">
        <f>F21-F23</f>
        <v>37.034999999999997</v>
      </c>
      <c r="G22" s="95">
        <f>G21-G23</f>
        <v>37.034999999999997</v>
      </c>
      <c r="H22" s="96">
        <f t="shared" si="0"/>
        <v>-18.668000000000003</v>
      </c>
    </row>
    <row r="23" spans="1:8">
      <c r="A23" s="131" t="s">
        <v>73</v>
      </c>
      <c r="B23" s="132"/>
      <c r="C23" s="7">
        <v>0.36</v>
      </c>
      <c r="D23" s="7">
        <v>-2</v>
      </c>
      <c r="E23" s="95">
        <f>E21*10%</f>
        <v>4.2670000000000003</v>
      </c>
      <c r="F23" s="95">
        <f>F21*10%</f>
        <v>4.1150000000000002</v>
      </c>
      <c r="G23" s="95">
        <f>G21*10%</f>
        <v>4.1150000000000002</v>
      </c>
      <c r="H23" s="96">
        <f t="shared" si="0"/>
        <v>-2.1520000000000001</v>
      </c>
    </row>
    <row r="24" spans="1:8">
      <c r="A24" s="68"/>
      <c r="B24" s="69"/>
      <c r="C24" s="7"/>
      <c r="D24" s="7"/>
      <c r="E24" s="7"/>
      <c r="F24" s="7"/>
      <c r="G24" s="67"/>
      <c r="H24" s="7"/>
    </row>
    <row r="25" spans="1:8" ht="14.25" customHeight="1">
      <c r="A25" s="128" t="s">
        <v>47</v>
      </c>
      <c r="B25" s="129"/>
      <c r="C25" s="35">
        <v>5.29</v>
      </c>
      <c r="D25" s="35">
        <v>198.69</v>
      </c>
      <c r="E25" s="35">
        <v>61.85</v>
      </c>
      <c r="F25" s="35">
        <v>59.64</v>
      </c>
      <c r="G25" s="70">
        <f>G26+G27</f>
        <v>5.96</v>
      </c>
      <c r="H25" s="18">
        <f>F25-E25+D25+F25-G25</f>
        <v>250.16</v>
      </c>
    </row>
    <row r="26" spans="1:8" ht="13.5" customHeight="1">
      <c r="A26" s="71" t="s">
        <v>75</v>
      </c>
      <c r="B26" s="72"/>
      <c r="C26" s="35">
        <v>4.76</v>
      </c>
      <c r="D26" s="35">
        <v>199.96</v>
      </c>
      <c r="E26" s="95">
        <f>E25-E27</f>
        <v>55.664999999999999</v>
      </c>
      <c r="F26" s="95">
        <f>F25-F27</f>
        <v>53.676000000000002</v>
      </c>
      <c r="G26" s="81">
        <v>0</v>
      </c>
      <c r="H26" s="97">
        <f t="shared" ref="H26:H27" si="1">F26-E26+D26+F26-G26</f>
        <v>251.64699999999999</v>
      </c>
    </row>
    <row r="27" spans="1:8" ht="12.75" customHeight="1">
      <c r="A27" s="131" t="s">
        <v>73</v>
      </c>
      <c r="B27" s="132"/>
      <c r="C27" s="7">
        <v>0.53</v>
      </c>
      <c r="D27" s="7">
        <v>-1.27</v>
      </c>
      <c r="E27" s="95">
        <f>E25*10%</f>
        <v>6.1850000000000005</v>
      </c>
      <c r="F27" s="95">
        <f>F25*10%</f>
        <v>5.9640000000000004</v>
      </c>
      <c r="G27" s="76">
        <v>5.96</v>
      </c>
      <c r="H27" s="97">
        <f t="shared" si="1"/>
        <v>-1.4869999999999992</v>
      </c>
    </row>
    <row r="28" spans="1:8" ht="8.25" customHeight="1">
      <c r="A28" s="100"/>
      <c r="B28" s="101"/>
      <c r="C28" s="7"/>
      <c r="D28" s="7"/>
      <c r="E28" s="95"/>
      <c r="F28" s="95"/>
      <c r="G28" s="99"/>
      <c r="H28" s="97"/>
    </row>
    <row r="29" spans="1:8" ht="12.75" customHeight="1">
      <c r="A29" s="151" t="s">
        <v>138</v>
      </c>
      <c r="B29" s="152"/>
      <c r="C29" s="7"/>
      <c r="D29" s="35">
        <v>0</v>
      </c>
      <c r="E29" s="103">
        <f>E31+E32+E33+E34</f>
        <v>17.169999999999998</v>
      </c>
      <c r="F29" s="103">
        <f>F31+F32+F33+F34</f>
        <v>14.8</v>
      </c>
      <c r="G29" s="70">
        <v>14.8</v>
      </c>
      <c r="H29" s="104">
        <f>F29-E29</f>
        <v>-2.3699999999999974</v>
      </c>
    </row>
    <row r="30" spans="1:8" ht="12.75" customHeight="1">
      <c r="A30" s="45" t="s">
        <v>139</v>
      </c>
      <c r="B30" s="102"/>
      <c r="C30" s="7"/>
      <c r="D30" s="7"/>
      <c r="E30" s="95"/>
      <c r="F30" s="95"/>
      <c r="G30" s="98"/>
      <c r="H30" s="97"/>
    </row>
    <row r="31" spans="1:8" ht="12.75" customHeight="1">
      <c r="A31" s="162" t="s">
        <v>140</v>
      </c>
      <c r="B31" s="163"/>
      <c r="C31" s="7"/>
      <c r="D31" s="7">
        <v>0</v>
      </c>
      <c r="E31" s="95">
        <v>0.97</v>
      </c>
      <c r="F31" s="95">
        <v>0.83</v>
      </c>
      <c r="G31" s="95">
        <v>0.83</v>
      </c>
      <c r="H31" s="97">
        <f t="shared" ref="H31:H34" si="2">F31-E31</f>
        <v>-0.14000000000000001</v>
      </c>
    </row>
    <row r="32" spans="1:8" ht="12.75" customHeight="1">
      <c r="A32" s="162" t="s">
        <v>142</v>
      </c>
      <c r="B32" s="163"/>
      <c r="C32" s="7"/>
      <c r="D32" s="7">
        <v>0</v>
      </c>
      <c r="E32" s="95">
        <v>4.78</v>
      </c>
      <c r="F32" s="95">
        <v>3.97</v>
      </c>
      <c r="G32" s="95">
        <v>3.97</v>
      </c>
      <c r="H32" s="97">
        <f t="shared" si="2"/>
        <v>-0.81</v>
      </c>
    </row>
    <row r="33" spans="1:8" ht="12.75" customHeight="1">
      <c r="A33" s="162" t="s">
        <v>143</v>
      </c>
      <c r="B33" s="163"/>
      <c r="C33" s="7"/>
      <c r="D33" s="7">
        <v>0</v>
      </c>
      <c r="E33" s="95">
        <v>10.93</v>
      </c>
      <c r="F33" s="95">
        <v>9.59</v>
      </c>
      <c r="G33" s="95">
        <v>9.59</v>
      </c>
      <c r="H33" s="97">
        <f t="shared" si="2"/>
        <v>-1.3399999999999999</v>
      </c>
    </row>
    <row r="34" spans="1:8" ht="12.75" customHeight="1">
      <c r="A34" s="162" t="s">
        <v>141</v>
      </c>
      <c r="B34" s="163"/>
      <c r="C34" s="7"/>
      <c r="D34" s="7">
        <v>0</v>
      </c>
      <c r="E34" s="95">
        <v>0.49</v>
      </c>
      <c r="F34" s="95">
        <v>0.41</v>
      </c>
      <c r="G34" s="95">
        <v>0.41</v>
      </c>
      <c r="H34" s="97">
        <f t="shared" si="2"/>
        <v>-8.0000000000000016E-2</v>
      </c>
    </row>
    <row r="35" spans="1:8" ht="15.75" customHeight="1">
      <c r="A35" s="145" t="s">
        <v>123</v>
      </c>
      <c r="B35" s="146"/>
      <c r="C35" s="7"/>
      <c r="D35" s="7"/>
      <c r="E35" s="103">
        <f>E8+E25+E29</f>
        <v>255.8</v>
      </c>
      <c r="F35" s="103">
        <f t="shared" ref="F35:G35" si="3">F8+F25+F29</f>
        <v>244.91000000000003</v>
      </c>
      <c r="G35" s="103">
        <f t="shared" si="3"/>
        <v>191.23000000000002</v>
      </c>
      <c r="H35" s="18"/>
    </row>
    <row r="36" spans="1:8" ht="14.25" customHeight="1">
      <c r="A36" s="147" t="s">
        <v>124</v>
      </c>
      <c r="B36" s="138"/>
      <c r="C36" s="7"/>
      <c r="D36" s="7"/>
      <c r="E36" s="7"/>
      <c r="F36" s="7"/>
      <c r="G36" s="57"/>
      <c r="H36" s="18"/>
    </row>
    <row r="37" spans="1:8" ht="15" hidden="1" customHeight="1">
      <c r="A37" s="137" t="s">
        <v>48</v>
      </c>
      <c r="B37" s="138"/>
      <c r="C37" s="7">
        <v>5.27</v>
      </c>
      <c r="D37" s="7"/>
      <c r="E37" s="7"/>
      <c r="F37" s="7"/>
      <c r="G37" s="57"/>
      <c r="H37" s="18"/>
    </row>
    <row r="38" spans="1:8" ht="0.75" hidden="1" customHeight="1">
      <c r="A38" s="139" t="s">
        <v>132</v>
      </c>
      <c r="B38" s="140"/>
      <c r="C38" s="159"/>
      <c r="D38" s="159">
        <v>14.36</v>
      </c>
      <c r="E38" s="159">
        <v>4.7</v>
      </c>
      <c r="F38" s="159">
        <v>4.7</v>
      </c>
      <c r="G38" s="164">
        <v>0.8</v>
      </c>
      <c r="H38" s="7"/>
    </row>
    <row r="39" spans="1:8" ht="7.5" customHeight="1">
      <c r="A39" s="141"/>
      <c r="B39" s="142"/>
      <c r="C39" s="160"/>
      <c r="D39" s="160"/>
      <c r="E39" s="160"/>
      <c r="F39" s="160"/>
      <c r="G39" s="165"/>
      <c r="H39" s="159">
        <f>F38-G38+D38</f>
        <v>18.259999999999998</v>
      </c>
    </row>
    <row r="40" spans="1:8" ht="6.75" customHeight="1">
      <c r="A40" s="141"/>
      <c r="B40" s="142"/>
      <c r="C40" s="160"/>
      <c r="D40" s="160"/>
      <c r="E40" s="160"/>
      <c r="F40" s="160"/>
      <c r="G40" s="165"/>
      <c r="H40" s="160"/>
    </row>
    <row r="41" spans="1:8" ht="8.25" customHeight="1">
      <c r="A41" s="143"/>
      <c r="B41" s="144"/>
      <c r="C41" s="161"/>
      <c r="D41" s="161"/>
      <c r="E41" s="161"/>
      <c r="F41" s="161"/>
      <c r="G41" s="166"/>
      <c r="H41" s="161"/>
    </row>
    <row r="42" spans="1:8" ht="15" customHeight="1">
      <c r="A42" s="139"/>
      <c r="B42" s="158"/>
      <c r="C42" s="91"/>
      <c r="D42" s="91">
        <v>14.38</v>
      </c>
      <c r="E42" s="91">
        <f>E38-E44</f>
        <v>3.9000000000000004</v>
      </c>
      <c r="F42" s="91">
        <f>F38-F44</f>
        <v>3.9000000000000004</v>
      </c>
      <c r="G42" s="94">
        <v>0</v>
      </c>
      <c r="H42" s="91">
        <f>D42+F42</f>
        <v>18.28</v>
      </c>
    </row>
    <row r="43" spans="1:8" ht="8.25" hidden="1" customHeight="1">
      <c r="A43" s="92"/>
      <c r="B43" s="93"/>
      <c r="C43" s="91"/>
      <c r="D43" s="91"/>
      <c r="E43" s="91"/>
      <c r="F43" s="91"/>
      <c r="G43" s="94"/>
      <c r="H43" s="91"/>
    </row>
    <row r="44" spans="1:8" ht="8.25" customHeight="1">
      <c r="A44" s="167" t="s">
        <v>57</v>
      </c>
      <c r="B44" s="168"/>
      <c r="C44" s="159"/>
      <c r="D44" s="159">
        <v>-0.02</v>
      </c>
      <c r="E44" s="159">
        <v>0.8</v>
      </c>
      <c r="F44" s="159">
        <v>0.8</v>
      </c>
      <c r="G44" s="164">
        <v>0.8</v>
      </c>
      <c r="H44" s="159">
        <v>-0.02</v>
      </c>
    </row>
    <row r="45" spans="1:8" ht="4.5" customHeight="1">
      <c r="A45" s="169"/>
      <c r="B45" s="170"/>
      <c r="C45" s="161"/>
      <c r="D45" s="161"/>
      <c r="E45" s="161"/>
      <c r="F45" s="161"/>
      <c r="G45" s="166"/>
      <c r="H45" s="161"/>
    </row>
    <row r="46" spans="1:8" ht="18.75" customHeight="1">
      <c r="A46" s="151" t="s">
        <v>123</v>
      </c>
      <c r="B46" s="152"/>
      <c r="C46" s="7"/>
      <c r="D46" s="7"/>
      <c r="E46" s="35">
        <f>E35+E38</f>
        <v>260.5</v>
      </c>
      <c r="F46" s="35">
        <f t="shared" ref="F46:G46" si="4">F35+F38</f>
        <v>249.61</v>
      </c>
      <c r="G46" s="35">
        <f t="shared" si="4"/>
        <v>192.03000000000003</v>
      </c>
      <c r="H46" s="7"/>
    </row>
    <row r="47" spans="1:8" ht="15.75" customHeight="1">
      <c r="A47" s="153" t="s">
        <v>131</v>
      </c>
      <c r="B47" s="154"/>
      <c r="C47" s="33"/>
      <c r="D47" s="33">
        <v>135.44999999999999</v>
      </c>
      <c r="E47" s="36"/>
      <c r="F47" s="36"/>
      <c r="G47" s="33"/>
      <c r="H47" s="33">
        <f>F46-E46+D47+F46-G46</f>
        <v>182.14</v>
      </c>
    </row>
    <row r="48" spans="1:8" ht="23.25" customHeight="1">
      <c r="A48" s="153" t="s">
        <v>137</v>
      </c>
      <c r="B48" s="153"/>
      <c r="C48" s="105"/>
      <c r="D48" s="105"/>
      <c r="E48" s="106"/>
      <c r="F48" s="107"/>
      <c r="G48" s="107"/>
      <c r="H48" s="106">
        <f>H49+H50</f>
        <v>182.14</v>
      </c>
    </row>
    <row r="49" spans="1:8" ht="18.75" customHeight="1">
      <c r="A49" s="153" t="s">
        <v>129</v>
      </c>
      <c r="B49" s="155"/>
      <c r="C49" s="105"/>
      <c r="D49" s="105"/>
      <c r="E49" s="106"/>
      <c r="F49" s="107"/>
      <c r="G49" s="107"/>
      <c r="H49" s="106">
        <f>H26+H42</f>
        <v>269.92700000000002</v>
      </c>
    </row>
    <row r="50" spans="1:8" ht="21" customHeight="1">
      <c r="A50" s="153" t="s">
        <v>130</v>
      </c>
      <c r="B50" s="154"/>
      <c r="C50" s="105"/>
      <c r="D50" s="105"/>
      <c r="E50" s="106"/>
      <c r="F50" s="107"/>
      <c r="G50" s="107"/>
      <c r="H50" s="106">
        <f>H8+H27+H29+H44</f>
        <v>-87.78700000000002</v>
      </c>
    </row>
    <row r="51" spans="1:8" ht="15.75" customHeight="1">
      <c r="A51" s="108"/>
      <c r="B51" s="108"/>
      <c r="C51" s="109"/>
      <c r="D51" s="109"/>
      <c r="E51" s="109"/>
      <c r="F51" s="109"/>
      <c r="G51" s="109"/>
      <c r="H51" s="109"/>
    </row>
    <row r="52" spans="1:8" ht="12" customHeight="1">
      <c r="A52" s="87"/>
      <c r="B52" s="87"/>
      <c r="C52" s="28"/>
      <c r="D52" s="28"/>
      <c r="E52" s="28"/>
      <c r="F52" s="28"/>
      <c r="G52" s="28"/>
      <c r="H52" s="28"/>
    </row>
    <row r="53" spans="1:8" ht="11.25" customHeight="1">
      <c r="A53" s="87"/>
      <c r="B53" s="87"/>
      <c r="C53" s="28"/>
      <c r="D53" s="28"/>
      <c r="E53" s="28"/>
      <c r="F53" s="28"/>
      <c r="G53" s="28"/>
      <c r="H53" s="28"/>
    </row>
    <row r="54" spans="1:8" ht="14.25" customHeight="1"/>
    <row r="55" spans="1:8">
      <c r="A55" s="21" t="s">
        <v>144</v>
      </c>
      <c r="D55" s="23"/>
      <c r="E55" s="23"/>
      <c r="F55" s="23"/>
      <c r="G55" s="23"/>
      <c r="H55" s="23"/>
    </row>
    <row r="56" spans="1:8">
      <c r="A56" s="148" t="s">
        <v>60</v>
      </c>
      <c r="B56" s="132"/>
      <c r="C56" s="132"/>
      <c r="D56" s="149"/>
      <c r="E56" s="37" t="s">
        <v>61</v>
      </c>
      <c r="F56" s="37" t="s">
        <v>62</v>
      </c>
      <c r="G56" s="37" t="s">
        <v>125</v>
      </c>
      <c r="H56" s="37" t="s">
        <v>126</v>
      </c>
    </row>
    <row r="57" spans="1:8">
      <c r="A57" s="157" t="s">
        <v>145</v>
      </c>
      <c r="B57" s="134"/>
      <c r="C57" s="134"/>
      <c r="D57" s="130"/>
      <c r="E57" s="38"/>
      <c r="F57" s="37"/>
      <c r="G57" s="39"/>
      <c r="H57" s="39"/>
    </row>
    <row r="58" spans="1:8">
      <c r="A58" s="157" t="s">
        <v>8</v>
      </c>
      <c r="B58" s="134"/>
      <c r="C58" s="134"/>
      <c r="D58" s="130"/>
      <c r="E58" s="38"/>
      <c r="F58" s="37"/>
      <c r="G58" s="39">
        <f>SUM(G57:G57)</f>
        <v>0</v>
      </c>
      <c r="H58" s="39"/>
    </row>
    <row r="59" spans="1:8">
      <c r="A59" s="48"/>
      <c r="B59" s="49"/>
      <c r="C59" s="49"/>
      <c r="D59" s="49"/>
      <c r="E59" s="88"/>
      <c r="F59" s="50"/>
      <c r="G59" s="79"/>
      <c r="H59" s="79"/>
    </row>
    <row r="60" spans="1:8">
      <c r="A60" s="48"/>
      <c r="B60" s="49"/>
      <c r="C60" s="49"/>
      <c r="D60" s="49"/>
      <c r="E60" s="88"/>
      <c r="F60" s="50"/>
      <c r="G60" s="79"/>
      <c r="H60" s="79"/>
    </row>
    <row r="61" spans="1:8">
      <c r="A61" s="21" t="s">
        <v>49</v>
      </c>
      <c r="D61" s="23"/>
      <c r="E61" s="23"/>
      <c r="F61" s="23"/>
      <c r="G61" s="23"/>
      <c r="H61" s="23"/>
    </row>
    <row r="62" spans="1:8">
      <c r="A62" s="21" t="s">
        <v>50</v>
      </c>
      <c r="D62" s="23"/>
      <c r="E62" s="23"/>
      <c r="F62" s="23"/>
      <c r="G62" s="23"/>
      <c r="H62" s="23"/>
    </row>
    <row r="63" spans="1:8" ht="39">
      <c r="A63" s="148" t="s">
        <v>64</v>
      </c>
      <c r="B63" s="132"/>
      <c r="C63" s="132"/>
      <c r="D63" s="132"/>
      <c r="E63" s="149"/>
      <c r="F63" s="41" t="s">
        <v>62</v>
      </c>
      <c r="G63" s="40" t="s">
        <v>63</v>
      </c>
      <c r="H63" s="80"/>
    </row>
    <row r="64" spans="1:8">
      <c r="A64" s="157"/>
      <c r="B64" s="134"/>
      <c r="C64" s="134"/>
      <c r="D64" s="134"/>
      <c r="E64" s="130"/>
      <c r="F64" s="37" t="s">
        <v>59</v>
      </c>
      <c r="G64" s="37"/>
      <c r="H64" s="50"/>
    </row>
    <row r="65" spans="1:14">
      <c r="A65" s="48"/>
      <c r="B65" s="49"/>
      <c r="C65" s="49"/>
      <c r="D65" s="49"/>
      <c r="E65" s="49"/>
      <c r="F65" s="50"/>
      <c r="G65" s="50"/>
      <c r="H65" s="50"/>
    </row>
    <row r="66" spans="1:14" ht="23.25" customHeight="1">
      <c r="A66" s="48"/>
      <c r="B66" s="49"/>
      <c r="C66" s="49"/>
      <c r="D66" s="49"/>
      <c r="E66" s="49"/>
      <c r="F66" s="50"/>
      <c r="G66" s="50"/>
      <c r="H66" s="50"/>
    </row>
    <row r="67" spans="1:14" ht="23.25" customHeight="1">
      <c r="A67" s="48"/>
      <c r="B67" s="49"/>
      <c r="C67" s="49"/>
      <c r="D67" s="49"/>
      <c r="E67" s="49"/>
      <c r="F67" s="50"/>
      <c r="G67" s="50"/>
      <c r="H67" s="50"/>
    </row>
    <row r="68" spans="1:14">
      <c r="A68" s="52" t="s">
        <v>76</v>
      </c>
      <c r="B68" s="53"/>
      <c r="C68" s="53"/>
      <c r="D68" s="53"/>
      <c r="E68" s="53"/>
      <c r="F68" s="37"/>
      <c r="G68" s="37"/>
      <c r="H68" s="50"/>
    </row>
    <row r="69" spans="1:14">
      <c r="A69" s="148" t="s">
        <v>77</v>
      </c>
      <c r="B69" s="156"/>
      <c r="C69" s="110" t="s">
        <v>78</v>
      </c>
      <c r="D69" s="156"/>
      <c r="E69" s="37" t="s">
        <v>79</v>
      </c>
      <c r="F69" s="37" t="s">
        <v>80</v>
      </c>
      <c r="G69" s="37" t="s">
        <v>81</v>
      </c>
      <c r="H69" s="50"/>
    </row>
    <row r="70" spans="1:14">
      <c r="A70" s="148" t="s">
        <v>117</v>
      </c>
      <c r="B70" s="156"/>
      <c r="C70" s="110" t="s">
        <v>59</v>
      </c>
      <c r="D70" s="149"/>
      <c r="E70" s="37">
        <v>3</v>
      </c>
      <c r="F70" s="37" t="s">
        <v>59</v>
      </c>
      <c r="G70" s="37" t="s">
        <v>59</v>
      </c>
      <c r="H70" s="50"/>
    </row>
    <row r="71" spans="1:14">
      <c r="A71" s="50"/>
      <c r="B71" s="64"/>
      <c r="C71" s="28"/>
      <c r="D71" s="51"/>
      <c r="E71" s="50"/>
      <c r="F71" s="50"/>
      <c r="G71" s="50"/>
      <c r="H71" s="50"/>
    </row>
    <row r="72" spans="1:14" ht="18" customHeight="1">
      <c r="B72" s="66"/>
      <c r="C72" s="66"/>
      <c r="D72" s="73"/>
      <c r="E72" s="66"/>
      <c r="F72" s="66"/>
      <c r="G72" s="66"/>
      <c r="H72" s="77"/>
    </row>
    <row r="73" spans="1:14">
      <c r="A73" s="65" t="s">
        <v>108</v>
      </c>
      <c r="B73" s="66"/>
      <c r="C73" s="66"/>
      <c r="D73" s="66"/>
      <c r="E73" s="66"/>
      <c r="F73" s="66"/>
      <c r="G73" s="66"/>
      <c r="H73" s="77"/>
    </row>
    <row r="74" spans="1:14">
      <c r="A74" s="150" t="s">
        <v>149</v>
      </c>
      <c r="B74" s="125"/>
      <c r="C74" s="125"/>
      <c r="D74" s="125"/>
      <c r="E74" s="125"/>
      <c r="F74" s="125"/>
      <c r="G74" s="125"/>
      <c r="H74" s="77"/>
    </row>
    <row r="75" spans="1:14" ht="9.75" customHeight="1">
      <c r="A75" s="126" t="s">
        <v>150</v>
      </c>
      <c r="B75" s="127"/>
      <c r="C75" s="127"/>
      <c r="D75" s="127"/>
      <c r="E75" s="127"/>
      <c r="F75" s="127"/>
      <c r="G75" s="127"/>
      <c r="H75" s="78"/>
    </row>
    <row r="76" spans="1:14">
      <c r="A76" s="127"/>
      <c r="B76" s="127"/>
      <c r="C76" s="127"/>
      <c r="D76" s="127"/>
      <c r="E76" s="127"/>
      <c r="F76" s="127"/>
      <c r="G76" s="127"/>
      <c r="H76" s="78"/>
      <c r="I76" s="19"/>
      <c r="J76" s="19"/>
      <c r="K76" s="19"/>
      <c r="L76" s="19"/>
      <c r="M76" s="19"/>
      <c r="N76" s="19"/>
    </row>
    <row r="77" spans="1:14">
      <c r="A77" s="127"/>
      <c r="B77" s="127"/>
      <c r="C77" s="127"/>
      <c r="D77" s="127"/>
      <c r="E77" s="127"/>
      <c r="F77" s="127"/>
      <c r="G77" s="127"/>
      <c r="H77" s="78"/>
    </row>
    <row r="78" spans="1:14" ht="15.75" customHeight="1">
      <c r="A78" s="127"/>
      <c r="B78" s="127"/>
      <c r="C78" s="127"/>
      <c r="D78" s="127"/>
      <c r="E78" s="127"/>
      <c r="F78" s="127"/>
      <c r="G78" s="127"/>
      <c r="H78" s="78"/>
    </row>
    <row r="79" spans="1:14" ht="15.75" customHeight="1">
      <c r="A79" s="83"/>
      <c r="B79" s="83"/>
      <c r="C79" s="83"/>
      <c r="D79" s="83"/>
      <c r="E79" s="83"/>
      <c r="F79" s="83"/>
      <c r="G79" s="83"/>
      <c r="H79" s="83"/>
    </row>
    <row r="80" spans="1:14" ht="12" customHeight="1">
      <c r="A80" s="75"/>
      <c r="B80" s="75"/>
      <c r="C80" s="75"/>
      <c r="D80" s="75"/>
      <c r="E80" s="83" t="s">
        <v>109</v>
      </c>
      <c r="F80" s="75"/>
      <c r="G80" s="75"/>
      <c r="H80" s="78"/>
    </row>
    <row r="81" spans="1:8" ht="12" customHeight="1">
      <c r="A81" s="124" t="s">
        <v>82</v>
      </c>
      <c r="B81" s="125"/>
      <c r="C81" s="125"/>
      <c r="D81" s="66"/>
      <c r="E81" s="66"/>
      <c r="F81" s="66"/>
      <c r="G81" s="66"/>
      <c r="H81" s="77"/>
    </row>
    <row r="82" spans="1:8">
      <c r="A82" s="23" t="s">
        <v>83</v>
      </c>
      <c r="B82" s="54"/>
      <c r="E82" s="23" t="s">
        <v>85</v>
      </c>
    </row>
    <row r="83" spans="1:8">
      <c r="A83" s="23" t="s">
        <v>84</v>
      </c>
      <c r="B83" s="54"/>
      <c r="F83" s="42"/>
    </row>
    <row r="84" spans="1:8">
      <c r="A84" s="23"/>
      <c r="B84" s="54"/>
    </row>
    <row r="85" spans="1:8">
      <c r="A85" s="19" t="s">
        <v>86</v>
      </c>
    </row>
    <row r="86" spans="1:8">
      <c r="A86" s="19" t="s">
        <v>87</v>
      </c>
    </row>
    <row r="87" spans="1:8">
      <c r="A87" s="19" t="s">
        <v>88</v>
      </c>
    </row>
    <row r="88" spans="1:8">
      <c r="A88" s="19" t="s">
        <v>89</v>
      </c>
    </row>
    <row r="89" spans="1:8">
      <c r="A89" s="19"/>
    </row>
  </sheetData>
  <mergeCells count="55">
    <mergeCell ref="A4:B4"/>
    <mergeCell ref="A7:H7"/>
    <mergeCell ref="A14:B14"/>
    <mergeCell ref="A15:B15"/>
    <mergeCell ref="A17:B17"/>
    <mergeCell ref="A18:B18"/>
    <mergeCell ref="G44:G45"/>
    <mergeCell ref="A44:B45"/>
    <mergeCell ref="C44:C45"/>
    <mergeCell ref="D44:D45"/>
    <mergeCell ref="E44:E45"/>
    <mergeCell ref="F44:F45"/>
    <mergeCell ref="A32:B32"/>
    <mergeCell ref="A33:B33"/>
    <mergeCell ref="A34:B34"/>
    <mergeCell ref="A29:B29"/>
    <mergeCell ref="A31:B31"/>
    <mergeCell ref="H44:H45"/>
    <mergeCell ref="E38:E41"/>
    <mergeCell ref="G38:G41"/>
    <mergeCell ref="A42:B42"/>
    <mergeCell ref="C38:C41"/>
    <mergeCell ref="F38:F41"/>
    <mergeCell ref="D38:D41"/>
    <mergeCell ref="H39:H41"/>
    <mergeCell ref="A74:G74"/>
    <mergeCell ref="A46:B46"/>
    <mergeCell ref="A47:B47"/>
    <mergeCell ref="A48:B48"/>
    <mergeCell ref="A49:B49"/>
    <mergeCell ref="A50:B50"/>
    <mergeCell ref="A69:B69"/>
    <mergeCell ref="A70:B70"/>
    <mergeCell ref="C69:D69"/>
    <mergeCell ref="C70:D70"/>
    <mergeCell ref="A57:D57"/>
    <mergeCell ref="A63:E63"/>
    <mergeCell ref="A64:E64"/>
    <mergeCell ref="A58:D58"/>
    <mergeCell ref="A81:C81"/>
    <mergeCell ref="A75:G78"/>
    <mergeCell ref="A3:B3"/>
    <mergeCell ref="A8:B8"/>
    <mergeCell ref="A10:B10"/>
    <mergeCell ref="A11:G11"/>
    <mergeCell ref="A12:B12"/>
    <mergeCell ref="A20:B20"/>
    <mergeCell ref="A23:B23"/>
    <mergeCell ref="A25:B25"/>
    <mergeCell ref="A37:B37"/>
    <mergeCell ref="A38:B41"/>
    <mergeCell ref="A35:B35"/>
    <mergeCell ref="A36:B36"/>
    <mergeCell ref="A27:B27"/>
    <mergeCell ref="A56:D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2018-03-06T06:01:10Z</cp:lastPrinted>
  <dcterms:created xsi:type="dcterms:W3CDTF">2013-02-18T04:38:06Z</dcterms:created>
  <dcterms:modified xsi:type="dcterms:W3CDTF">2018-03-13T01:09:49Z</dcterms:modified>
</cp:coreProperties>
</file>