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G23" i="8"/>
  <c r="G22" s="1"/>
  <c r="G20"/>
  <c r="G19" s="1"/>
  <c r="G17"/>
  <c r="G16"/>
  <c r="G14"/>
  <c r="G13" s="1"/>
  <c r="H46"/>
  <c r="H34"/>
  <c r="H33"/>
  <c r="H32"/>
  <c r="H31"/>
  <c r="F29"/>
  <c r="E29"/>
  <c r="G8"/>
  <c r="G10" s="1"/>
  <c r="G9" s="1"/>
  <c r="H39"/>
  <c r="H44"/>
  <c r="H41"/>
  <c r="H38"/>
  <c r="G25"/>
  <c r="H25" s="1"/>
  <c r="F23"/>
  <c r="E23"/>
  <c r="E22" s="1"/>
  <c r="H21"/>
  <c r="F20"/>
  <c r="F19" s="1"/>
  <c r="E20"/>
  <c r="E19" s="1"/>
  <c r="H18"/>
  <c r="F17"/>
  <c r="F16" s="1"/>
  <c r="E17"/>
  <c r="E16" s="1"/>
  <c r="H15"/>
  <c r="F14"/>
  <c r="F13" s="1"/>
  <c r="E14"/>
  <c r="H12"/>
  <c r="F8"/>
  <c r="F35" s="1"/>
  <c r="F48" s="1"/>
  <c r="E8"/>
  <c r="E27"/>
  <c r="E26" s="1"/>
  <c r="H51" l="1"/>
  <c r="H29"/>
  <c r="H14"/>
  <c r="E13"/>
  <c r="H13" s="1"/>
  <c r="H23"/>
  <c r="E35"/>
  <c r="E48" s="1"/>
  <c r="G35"/>
  <c r="G48" s="1"/>
  <c r="F22"/>
  <c r="H22" s="1"/>
  <c r="H19"/>
  <c r="H16"/>
  <c r="H8"/>
  <c r="E10"/>
  <c r="E9" s="1"/>
  <c r="F27"/>
  <c r="H27" s="1"/>
  <c r="H17"/>
  <c r="F10"/>
  <c r="F9" s="1"/>
  <c r="H20"/>
  <c r="H52" l="1"/>
  <c r="H50" s="1"/>
  <c r="H49"/>
  <c r="F26"/>
  <c r="H26" s="1"/>
  <c r="H10"/>
  <c r="H9"/>
</calcChain>
</file>

<file path=xl/sharedStrings.xml><?xml version="1.0" encoding="utf-8"?>
<sst xmlns="http://schemas.openxmlformats.org/spreadsheetml/2006/main" count="176" uniqueCount="152">
  <si>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</si>
  <si>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</si>
  <si>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</si>
  <si>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</si>
  <si>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</si>
  <si>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</si>
  <si>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</si>
  <si>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</si>
  <si>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</si>
  <si>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</si>
  <si>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</si>
  <si>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</si>
  <si>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</si>
  <si>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</si>
  <si>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</si>
  <si>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</si>
  <si>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</si>
  <si>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</si>
  <si>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</si>
  <si>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</si>
  <si>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</si>
  <si>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</si>
  <si>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</si>
  <si>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</si>
  <si>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</si>
  <si>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</si>
  <si>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</si>
  <si>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</si>
  <si>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</si>
  <si>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</si>
  <si>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</si>
  <si>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</si>
  <si>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</si>
  <si>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</si>
  <si>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</si>
  <si>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</si>
  <si>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</si>
  <si>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</si>
  <si>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</si>
  <si>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</si>
  <si>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</si>
  <si>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</si>
  <si>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</si>
  <si>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</si>
  <si>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</si>
  <si>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</si>
  <si>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</si>
  <si>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</si>
  <si>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</si>
  <si>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</si>
  <si>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</si>
  <si>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</si>
  <si>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</si>
  <si>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</si>
  <si>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</si>
  <si>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</si>
  <si>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</si>
  <si>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</si>
  <si>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</si>
  <si>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</si>
  <si>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</si>
  <si>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</si>
  <si>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</si>
  <si>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</si>
  <si>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</si>
  <si>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</si>
  <si>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</si>
  <si>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</si>
  <si>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</si>
  <si>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</si>
  <si>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</si>
  <si>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</si>
  <si>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</si>
  <si>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</si>
  <si>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</si>
  <si>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</si>
  <si>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</si>
  <si>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</si>
  <si>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</si>
  <si>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</si>
  <si>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</si>
  <si>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</si>
  <si>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</si>
  <si>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</si>
  <si>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</si>
  <si>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</si>
  <si>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</si>
  <si>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</si>
  <si>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</si>
  <si>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</si>
  <si>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</si>
  <si>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</si>
  <si>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</si>
  <si>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</si>
  <si>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</si>
  <si>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</si>
  <si>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</si>
  <si>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</si>
  <si>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</si>
  <si>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</si>
  <si>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</si>
  <si>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</si>
  <si>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</si>
  <si>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</si>
  <si>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</si>
  <si>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</si>
  <si>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</si>
  <si>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</si>
  <si>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</si>
  <si>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</si>
  <si>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ООО " Одиссей -1"</t>
  </si>
  <si>
    <t>Уборевича, 7А</t>
  </si>
  <si>
    <t>2-260 - 343</t>
  </si>
  <si>
    <t>1.4 Вывоз и утилизация ТБО</t>
  </si>
  <si>
    <t>№ 17 по ул. Уборевича</t>
  </si>
  <si>
    <t>4 этажа</t>
  </si>
  <si>
    <t>4 подъезда</t>
  </si>
  <si>
    <t xml:space="preserve">                                              01 ноября 2005 г</t>
  </si>
  <si>
    <t>Уборевича,17</t>
  </si>
  <si>
    <t>ул. Тунгусская,8</t>
  </si>
  <si>
    <t>количество проживающих</t>
  </si>
  <si>
    <t>итого по дому:</t>
  </si>
  <si>
    <t>Прочие работы и услуги</t>
  </si>
  <si>
    <t>1.Реклама на доме, в т.ч.</t>
  </si>
  <si>
    <t xml:space="preserve"> Услуги по управлению, налоги, ДНР</t>
  </si>
  <si>
    <t>2. Текущий ремонт коммуникаций, проходящих через нежилые помещения</t>
  </si>
  <si>
    <t>сумма т.р.</t>
  </si>
  <si>
    <t>Часть 2.( форма 2.8 стандарта раскрытия информации)</t>
  </si>
  <si>
    <t>тариф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</si>
  <si>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</si>
  <si>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</si>
  <si>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</si>
  <si>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</si>
  <si>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642,6 кв.м</t>
  </si>
  <si>
    <t>всего: 259,0 кв.м</t>
  </si>
  <si>
    <t>37 чел.</t>
  </si>
  <si>
    <t xml:space="preserve">3.Ростелеком, </t>
  </si>
  <si>
    <t>300 р/м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</si>
  <si>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</si>
  <si>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</si>
  <si>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</si>
  <si>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</si>
  <si>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</si>
  <si>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</si>
  <si>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</si>
  <si>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</si>
  <si>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</si>
  <si>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1456,6 кв.м</t>
  </si>
  <si>
    <t>3. Перечень работ, выполненных по статье " текущий ремонт"  в 2017 году.</t>
  </si>
  <si>
    <t xml:space="preserve">План по статье "текущий ремонт"на 2018 год. </t>
  </si>
  <si>
    <t>Предложение Управляющей компании: ремонт инженерных коммуникаций  по ХГВС. Выполнение работ возможно за счет дополнительного сбора средств.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</si>
  <si>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 480/03 от 12.03.2018 г.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</si>
</sst>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1" xfId="0" applyBorder="1" applyAlignme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3" fillId="0" borderId="0" xfId="0" applyFont="1" applyBorder="1" applyAlignment="1">
      <alignment wrapText="1"/>
    </xf>
    <xf numFmtId="0" fontId="9" fillId="0" borderId="13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16" fontId="9" fillId="0" borderId="2" xfId="0" applyNumberFormat="1" applyFont="1" applyBorder="1" applyAlignment="1"/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/>
    <xf numFmtId="0" fontId="9" fillId="0" borderId="2" xfId="0" applyFont="1" applyFill="1" applyBorder="1" applyAlignment="1">
      <alignment horizontal="center"/>
    </xf>
    <xf numFmtId="0" fontId="0" fillId="0" borderId="7" xfId="0" applyBorder="1" applyAlignment="1"/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1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8" xfId="0" applyFont="1" applyBorder="1" applyAlignment="1">
      <alignment horizontal="center"/>
    </xf>
    <xf numFmtId="0" fontId="6" fillId="0" borderId="2" xfId="0" applyFont="1" applyBorder="1" applyAlignment="1"/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6" fillId="0" borderId="0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3" fillId="0" borderId="9" xfId="0" applyFont="1" applyBorder="1" applyAlignment="1">
      <alignment horizontal="center"/>
    </xf>
    <xf numFmtId="0" fontId="0" fillId="2" borderId="8" xfId="0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138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114</v>
      </c>
    </row>
    <row r="4" spans="1:4" ht="14.25" customHeight="1">
      <c r="A4" s="22" t="s">
        <v>151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12</v>
      </c>
      <c r="C9" s="127" t="s">
        <v>13</v>
      </c>
      <c r="D9" s="128"/>
    </row>
    <row r="10" spans="1:4" s="3" customFormat="1" ht="24" customHeight="1">
      <c r="A10" s="12" t="s">
        <v>2</v>
      </c>
      <c r="B10" s="15" t="s">
        <v>14</v>
      </c>
      <c r="C10" s="121" t="s">
        <v>89</v>
      </c>
      <c r="D10" s="122"/>
    </row>
    <row r="11" spans="1:4" s="3" customFormat="1" ht="15" customHeight="1">
      <c r="A11" s="12" t="s">
        <v>3</v>
      </c>
      <c r="B11" s="13" t="s">
        <v>15</v>
      </c>
      <c r="C11" s="127" t="s">
        <v>16</v>
      </c>
      <c r="D11" s="128"/>
    </row>
    <row r="12" spans="1:4" s="3" customFormat="1" ht="15" customHeight="1">
      <c r="A12" s="59" t="s">
        <v>4</v>
      </c>
      <c r="B12" s="60" t="s">
        <v>91</v>
      </c>
      <c r="C12" s="56" t="s">
        <v>92</v>
      </c>
      <c r="D12" s="57" t="s">
        <v>93</v>
      </c>
    </row>
    <row r="13" spans="1:4" s="3" customFormat="1" ht="15" customHeight="1">
      <c r="A13" s="61"/>
      <c r="B13" s="62"/>
      <c r="C13" s="56" t="s">
        <v>94</v>
      </c>
      <c r="D13" s="57" t="s">
        <v>95</v>
      </c>
    </row>
    <row r="14" spans="1:4" s="3" customFormat="1" ht="15" customHeight="1">
      <c r="A14" s="61"/>
      <c r="B14" s="62"/>
      <c r="C14" s="56" t="s">
        <v>96</v>
      </c>
      <c r="D14" s="57" t="s">
        <v>97</v>
      </c>
    </row>
    <row r="15" spans="1:4" s="3" customFormat="1" ht="15" customHeight="1">
      <c r="A15" s="61"/>
      <c r="B15" s="62"/>
      <c r="C15" s="56" t="s">
        <v>98</v>
      </c>
      <c r="D15" s="57" t="s">
        <v>99</v>
      </c>
    </row>
    <row r="16" spans="1:4" s="3" customFormat="1" ht="15" customHeight="1">
      <c r="A16" s="61"/>
      <c r="B16" s="62"/>
      <c r="C16" s="56" t="s">
        <v>100</v>
      </c>
      <c r="D16" s="57" t="s">
        <v>101</v>
      </c>
    </row>
    <row r="17" spans="1:4" s="3" customFormat="1" ht="15" customHeight="1">
      <c r="A17" s="61"/>
      <c r="B17" s="62"/>
      <c r="C17" s="56" t="s">
        <v>102</v>
      </c>
      <c r="D17" s="57" t="s">
        <v>103</v>
      </c>
    </row>
    <row r="18" spans="1:4" s="3" customFormat="1" ht="15" customHeight="1">
      <c r="A18" s="63"/>
      <c r="B18" s="64"/>
      <c r="C18" s="56" t="s">
        <v>104</v>
      </c>
      <c r="D18" s="57" t="s">
        <v>105</v>
      </c>
    </row>
    <row r="19" spans="1:4" s="3" customFormat="1" ht="14.25" customHeight="1">
      <c r="A19" s="12" t="s">
        <v>5</v>
      </c>
      <c r="B19" s="13" t="s">
        <v>17</v>
      </c>
      <c r="C19" s="129" t="s">
        <v>106</v>
      </c>
      <c r="D19" s="130"/>
    </row>
    <row r="20" spans="1:4" s="3" customFormat="1">
      <c r="A20" s="12" t="s">
        <v>6</v>
      </c>
      <c r="B20" s="13" t="s">
        <v>18</v>
      </c>
      <c r="C20" s="131" t="s">
        <v>58</v>
      </c>
      <c r="D20" s="132"/>
    </row>
    <row r="21" spans="1:4" s="3" customFormat="1" ht="16.5" customHeight="1">
      <c r="A21" s="12" t="s">
        <v>7</v>
      </c>
      <c r="B21" s="13" t="s">
        <v>19</v>
      </c>
      <c r="C21" s="121" t="s">
        <v>20</v>
      </c>
      <c r="D21" s="122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23" t="s">
        <v>27</v>
      </c>
      <c r="B26" s="124"/>
      <c r="C26" s="124"/>
      <c r="D26" s="125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109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110</v>
      </c>
      <c r="C30" s="6" t="s">
        <v>111</v>
      </c>
      <c r="D30" s="10" t="s">
        <v>112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5" ht="12" customHeight="1">
      <c r="A33" s="7">
        <v>1</v>
      </c>
      <c r="B33" s="6" t="s">
        <v>29</v>
      </c>
      <c r="C33" s="6" t="s">
        <v>119</v>
      </c>
      <c r="D33" s="10" t="s">
        <v>30</v>
      </c>
    </row>
    <row r="34" spans="1:5">
      <c r="A34" s="20" t="s">
        <v>31</v>
      </c>
      <c r="B34" s="19"/>
      <c r="C34" s="19"/>
      <c r="D34" s="19"/>
    </row>
    <row r="35" spans="1:5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>
      <c r="A36" s="20" t="s">
        <v>34</v>
      </c>
      <c r="B36" s="19"/>
      <c r="C36" s="19"/>
      <c r="D36" s="19"/>
    </row>
    <row r="37" spans="1:5">
      <c r="A37" s="7">
        <v>1</v>
      </c>
      <c r="B37" s="6" t="s">
        <v>35</v>
      </c>
      <c r="C37" s="6" t="s">
        <v>25</v>
      </c>
      <c r="D37" s="6" t="s">
        <v>26</v>
      </c>
    </row>
    <row r="38" spans="1:5">
      <c r="A38" s="28"/>
      <c r="B38" s="11"/>
      <c r="C38" s="11"/>
      <c r="D38" s="11"/>
    </row>
    <row r="39" spans="1:5">
      <c r="A39" s="4" t="s">
        <v>52</v>
      </c>
      <c r="B39" s="19"/>
      <c r="C39" s="19"/>
      <c r="D39" s="19"/>
    </row>
    <row r="40" spans="1:5">
      <c r="A40" s="7">
        <v>1</v>
      </c>
      <c r="B40" s="6" t="s">
        <v>36</v>
      </c>
      <c r="C40" s="119">
        <v>1959</v>
      </c>
      <c r="D40" s="126"/>
    </row>
    <row r="41" spans="1:5">
      <c r="A41" s="7">
        <v>2</v>
      </c>
      <c r="B41" s="6" t="s">
        <v>38</v>
      </c>
      <c r="C41" s="119" t="s">
        <v>115</v>
      </c>
      <c r="D41" s="126"/>
    </row>
    <row r="42" spans="1:5" ht="15" customHeight="1">
      <c r="A42" s="7">
        <v>3</v>
      </c>
      <c r="B42" s="6" t="s">
        <v>39</v>
      </c>
      <c r="C42" s="119" t="s">
        <v>116</v>
      </c>
      <c r="D42" s="120"/>
      <c r="E42" t="s">
        <v>108</v>
      </c>
    </row>
    <row r="43" spans="1:5">
      <c r="A43" s="7">
        <v>4</v>
      </c>
      <c r="B43" s="6" t="s">
        <v>37</v>
      </c>
      <c r="C43" s="119" t="s">
        <v>59</v>
      </c>
      <c r="D43" s="120"/>
    </row>
    <row r="44" spans="1:5">
      <c r="A44" s="7">
        <v>5</v>
      </c>
      <c r="B44" s="6" t="s">
        <v>40</v>
      </c>
      <c r="C44" s="119" t="s">
        <v>59</v>
      </c>
      <c r="D44" s="120"/>
    </row>
    <row r="45" spans="1:5">
      <c r="A45" s="7">
        <v>6</v>
      </c>
      <c r="B45" s="6" t="s">
        <v>41</v>
      </c>
      <c r="C45" s="119" t="s">
        <v>147</v>
      </c>
      <c r="D45" s="126"/>
    </row>
    <row r="46" spans="1:5" ht="15" customHeight="1">
      <c r="A46" s="7">
        <v>7</v>
      </c>
      <c r="B46" s="6" t="s">
        <v>42</v>
      </c>
      <c r="C46" s="119" t="s">
        <v>133</v>
      </c>
      <c r="D46" s="126"/>
    </row>
    <row r="47" spans="1:5">
      <c r="A47" s="7">
        <v>8</v>
      </c>
      <c r="B47" s="6" t="s">
        <v>43</v>
      </c>
      <c r="C47" s="119" t="s">
        <v>134</v>
      </c>
      <c r="D47" s="126"/>
    </row>
    <row r="48" spans="1:5">
      <c r="A48" s="7">
        <v>9</v>
      </c>
      <c r="B48" s="6" t="s">
        <v>120</v>
      </c>
      <c r="C48" s="119" t="s">
        <v>135</v>
      </c>
      <c r="D48" s="126"/>
    </row>
    <row r="49" spans="1:5">
      <c r="A49" s="84"/>
      <c r="B49" s="85" t="s">
        <v>90</v>
      </c>
      <c r="C49" s="86" t="s">
        <v>117</v>
      </c>
      <c r="D49" s="86"/>
    </row>
    <row r="50" spans="1:5" ht="15" customHeight="1">
      <c r="A50" s="4"/>
    </row>
    <row r="51" spans="1:5">
      <c r="A51" s="4"/>
      <c r="E51" s="75"/>
    </row>
    <row r="53" spans="1:5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topLeftCell="A4" workbookViewId="0">
      <selection activeCell="G81" sqref="G81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85546875" customWidth="1"/>
    <col min="8" max="8" width="10.5703125" customWidth="1"/>
    <col min="9" max="9" width="9.42578125" customWidth="1"/>
  </cols>
  <sheetData>
    <row r="1" spans="1:8">
      <c r="A1" s="4" t="s">
        <v>127</v>
      </c>
      <c r="B1"/>
      <c r="C1" s="42"/>
      <c r="D1" s="42"/>
    </row>
    <row r="2" spans="1:8" ht="13.5" customHeight="1">
      <c r="A2" s="4" t="s">
        <v>139</v>
      </c>
      <c r="B2"/>
      <c r="C2" s="42"/>
      <c r="D2" s="42"/>
    </row>
    <row r="3" spans="1:8" ht="56.25" customHeight="1">
      <c r="A3" s="145" t="s">
        <v>65</v>
      </c>
      <c r="B3" s="146"/>
      <c r="C3" s="43" t="s">
        <v>128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129</v>
      </c>
    </row>
    <row r="4" spans="1:8" ht="26.25" customHeight="1">
      <c r="A4" s="167" t="s">
        <v>140</v>
      </c>
      <c r="B4" s="168"/>
      <c r="C4" s="43"/>
      <c r="D4" s="32">
        <v>-845.18</v>
      </c>
      <c r="E4" s="32"/>
      <c r="F4" s="32"/>
      <c r="G4" s="44"/>
      <c r="H4" s="32"/>
    </row>
    <row r="5" spans="1:8" ht="21" customHeight="1">
      <c r="A5" s="89" t="s">
        <v>130</v>
      </c>
      <c r="B5" s="90"/>
      <c r="C5" s="43"/>
      <c r="D5" s="32">
        <v>339.47</v>
      </c>
      <c r="E5" s="32"/>
      <c r="F5" s="32"/>
      <c r="G5" s="44"/>
      <c r="H5" s="32"/>
    </row>
    <row r="6" spans="1:8" ht="20.25" customHeight="1">
      <c r="A6" s="89" t="s">
        <v>131</v>
      </c>
      <c r="B6" s="90"/>
      <c r="C6" s="43"/>
      <c r="D6" s="32">
        <v>-1184.6500000000001</v>
      </c>
      <c r="E6" s="32"/>
      <c r="F6" s="32"/>
      <c r="G6" s="44"/>
      <c r="H6" s="32"/>
    </row>
    <row r="7" spans="1:8" ht="23.25" customHeight="1">
      <c r="A7" s="165" t="s">
        <v>141</v>
      </c>
      <c r="B7" s="142"/>
      <c r="C7" s="142"/>
      <c r="D7" s="142"/>
      <c r="E7" s="142"/>
      <c r="F7" s="142"/>
      <c r="G7" s="142"/>
      <c r="H7" s="143"/>
    </row>
    <row r="8" spans="1:8" ht="17.25" customHeight="1">
      <c r="A8" s="145" t="s">
        <v>70</v>
      </c>
      <c r="B8" s="164"/>
      <c r="C8" s="36">
        <v>15.12</v>
      </c>
      <c r="D8" s="33">
        <v>-81.33</v>
      </c>
      <c r="E8" s="33">
        <f>E12+E15+E18+E21</f>
        <v>254.89000000000001</v>
      </c>
      <c r="F8" s="33">
        <f>F12+F15+F18+F21</f>
        <v>214.24999999999997</v>
      </c>
      <c r="G8" s="33">
        <f>G12+G15+G18+G21</f>
        <v>214.24999999999997</v>
      </c>
      <c r="H8" s="33">
        <f>F8-E8+D8</f>
        <v>-121.97000000000004</v>
      </c>
    </row>
    <row r="9" spans="1:8">
      <c r="A9" s="45" t="s">
        <v>71</v>
      </c>
      <c r="B9" s="46"/>
      <c r="C9" s="7">
        <v>13.61</v>
      </c>
      <c r="D9" s="7">
        <v>-73.19</v>
      </c>
      <c r="E9" s="91">
        <f>E8-E10</f>
        <v>229.40100000000001</v>
      </c>
      <c r="F9" s="91">
        <f>F8-F10</f>
        <v>192.82499999999999</v>
      </c>
      <c r="G9" s="91">
        <f>G8-G10</f>
        <v>192.82499999999999</v>
      </c>
      <c r="H9" s="92">
        <f t="shared" ref="H9:H23" si="0">F9-E9+D9</f>
        <v>-109.76600000000002</v>
      </c>
    </row>
    <row r="10" spans="1:8">
      <c r="A10" s="144" t="s">
        <v>72</v>
      </c>
      <c r="B10" s="142"/>
      <c r="C10" s="7">
        <v>1.51</v>
      </c>
      <c r="D10" s="7">
        <v>-8.14</v>
      </c>
      <c r="E10" s="91">
        <f>E8*10%</f>
        <v>25.489000000000004</v>
      </c>
      <c r="F10" s="91">
        <f>F8*10%</f>
        <v>21.424999999999997</v>
      </c>
      <c r="G10" s="91">
        <f>G8*10%</f>
        <v>21.424999999999997</v>
      </c>
      <c r="H10" s="92">
        <f t="shared" si="0"/>
        <v>-12.204000000000008</v>
      </c>
    </row>
    <row r="11" spans="1:8" ht="12.75" customHeight="1">
      <c r="A11" s="165" t="s">
        <v>73</v>
      </c>
      <c r="B11" s="166"/>
      <c r="C11" s="166"/>
      <c r="D11" s="166"/>
      <c r="E11" s="166"/>
      <c r="F11" s="166"/>
      <c r="G11" s="166"/>
      <c r="H11" s="82"/>
    </row>
    <row r="12" spans="1:8">
      <c r="A12" s="162" t="s">
        <v>55</v>
      </c>
      <c r="B12" s="163"/>
      <c r="C12" s="36">
        <v>5.65</v>
      </c>
      <c r="D12" s="33">
        <v>-30.8</v>
      </c>
      <c r="E12" s="33">
        <v>95.25</v>
      </c>
      <c r="F12" s="33">
        <v>80.06</v>
      </c>
      <c r="G12" s="33">
        <v>80.06</v>
      </c>
      <c r="H12" s="92">
        <f t="shared" si="0"/>
        <v>-45.989999999999995</v>
      </c>
    </row>
    <row r="13" spans="1:8">
      <c r="A13" s="45" t="s">
        <v>71</v>
      </c>
      <c r="B13" s="46"/>
      <c r="C13" s="7">
        <v>5.08</v>
      </c>
      <c r="D13" s="7">
        <v>-27.72</v>
      </c>
      <c r="E13" s="91">
        <f>E12-E14</f>
        <v>85.724999999999994</v>
      </c>
      <c r="F13" s="91">
        <f>F12-F14</f>
        <v>72.054000000000002</v>
      </c>
      <c r="G13" s="91">
        <f>G12-G14</f>
        <v>72.054000000000002</v>
      </c>
      <c r="H13" s="92">
        <f t="shared" si="0"/>
        <v>-41.390999999999991</v>
      </c>
    </row>
    <row r="14" spans="1:8">
      <c r="A14" s="144" t="s">
        <v>72</v>
      </c>
      <c r="B14" s="142"/>
      <c r="C14" s="7">
        <v>0.56999999999999995</v>
      </c>
      <c r="D14" s="7">
        <v>-3.09</v>
      </c>
      <c r="E14" s="91">
        <f>E12*10%</f>
        <v>9.5250000000000004</v>
      </c>
      <c r="F14" s="91">
        <f>F12*10%</f>
        <v>8.0060000000000002</v>
      </c>
      <c r="G14" s="91">
        <f>G12*10%</f>
        <v>8.0060000000000002</v>
      </c>
      <c r="H14" s="92">
        <f t="shared" si="0"/>
        <v>-4.609</v>
      </c>
    </row>
    <row r="15" spans="1:8" ht="23.25" customHeight="1">
      <c r="A15" s="162" t="s">
        <v>46</v>
      </c>
      <c r="B15" s="163"/>
      <c r="C15" s="36">
        <v>3.45</v>
      </c>
      <c r="D15" s="33">
        <v>-14.17</v>
      </c>
      <c r="E15" s="33">
        <v>58.16</v>
      </c>
      <c r="F15" s="33">
        <v>48.89</v>
      </c>
      <c r="G15" s="33">
        <v>48.89</v>
      </c>
      <c r="H15" s="92">
        <f t="shared" si="0"/>
        <v>-23.439999999999998</v>
      </c>
    </row>
    <row r="16" spans="1:8">
      <c r="A16" s="45" t="s">
        <v>71</v>
      </c>
      <c r="B16" s="46"/>
      <c r="C16" s="7">
        <v>3.1</v>
      </c>
      <c r="D16" s="7">
        <v>-12.76</v>
      </c>
      <c r="E16" s="91">
        <f>E15-E17</f>
        <v>52.343999999999994</v>
      </c>
      <c r="F16" s="91">
        <f>F15-F17</f>
        <v>44.000999999999998</v>
      </c>
      <c r="G16" s="91">
        <f>G15-G17</f>
        <v>44.000999999999998</v>
      </c>
      <c r="H16" s="92">
        <f t="shared" si="0"/>
        <v>-21.102999999999994</v>
      </c>
    </row>
    <row r="17" spans="1:9" ht="15" customHeight="1">
      <c r="A17" s="144" t="s">
        <v>72</v>
      </c>
      <c r="B17" s="142"/>
      <c r="C17" s="7">
        <v>0.35</v>
      </c>
      <c r="D17" s="7">
        <v>-1.41</v>
      </c>
      <c r="E17" s="91">
        <f>E15*10%</f>
        <v>5.8159999999999998</v>
      </c>
      <c r="F17" s="91">
        <f>F15*10%</f>
        <v>4.8890000000000002</v>
      </c>
      <c r="G17" s="91">
        <f>G15*10%</f>
        <v>4.8890000000000002</v>
      </c>
      <c r="H17" s="92">
        <f t="shared" si="0"/>
        <v>-2.3369999999999997</v>
      </c>
    </row>
    <row r="18" spans="1:9" ht="15.75" customHeight="1">
      <c r="A18" s="162" t="s">
        <v>56</v>
      </c>
      <c r="B18" s="163"/>
      <c r="C18" s="43">
        <v>2.37</v>
      </c>
      <c r="D18" s="33">
        <v>-17.489999999999998</v>
      </c>
      <c r="E18" s="33">
        <v>39.950000000000003</v>
      </c>
      <c r="F18" s="33">
        <v>33.58</v>
      </c>
      <c r="G18" s="33">
        <v>33.58</v>
      </c>
      <c r="H18" s="92">
        <f t="shared" si="0"/>
        <v>-23.860000000000003</v>
      </c>
    </row>
    <row r="19" spans="1:9" ht="13.5" customHeight="1">
      <c r="A19" s="45" t="s">
        <v>71</v>
      </c>
      <c r="B19" s="46"/>
      <c r="C19" s="7">
        <v>2.13</v>
      </c>
      <c r="D19" s="7">
        <v>-15.74</v>
      </c>
      <c r="E19" s="91">
        <f>E18-E20</f>
        <v>35.955000000000005</v>
      </c>
      <c r="F19" s="91">
        <f>F18-F20</f>
        <v>30.221999999999998</v>
      </c>
      <c r="G19" s="91">
        <f>G18-G20</f>
        <v>30.221999999999998</v>
      </c>
      <c r="H19" s="92">
        <f t="shared" si="0"/>
        <v>-21.473000000000006</v>
      </c>
    </row>
    <row r="20" spans="1:9" ht="12.75" customHeight="1">
      <c r="A20" s="144" t="s">
        <v>72</v>
      </c>
      <c r="B20" s="142"/>
      <c r="C20" s="7">
        <v>0.24</v>
      </c>
      <c r="D20" s="7">
        <v>-1.75</v>
      </c>
      <c r="E20" s="91">
        <f>E18*10%</f>
        <v>3.9950000000000006</v>
      </c>
      <c r="F20" s="91">
        <f>F18*10%</f>
        <v>3.3580000000000001</v>
      </c>
      <c r="G20" s="91">
        <f>G18*10%</f>
        <v>3.3580000000000001</v>
      </c>
      <c r="H20" s="92">
        <f t="shared" si="0"/>
        <v>-2.3870000000000005</v>
      </c>
    </row>
    <row r="21" spans="1:9" ht="14.25" customHeight="1">
      <c r="A21" s="10" t="s">
        <v>113</v>
      </c>
      <c r="B21" s="47"/>
      <c r="C21" s="35">
        <v>3.65</v>
      </c>
      <c r="D21" s="7">
        <v>-19.87</v>
      </c>
      <c r="E21" s="7">
        <v>61.53</v>
      </c>
      <c r="F21" s="7">
        <v>51.72</v>
      </c>
      <c r="G21" s="7">
        <v>51.72</v>
      </c>
      <c r="H21" s="92">
        <f t="shared" si="0"/>
        <v>-29.680000000000003</v>
      </c>
    </row>
    <row r="22" spans="1:9" ht="14.25" customHeight="1">
      <c r="A22" s="45" t="s">
        <v>71</v>
      </c>
      <c r="B22" s="46"/>
      <c r="C22" s="7">
        <v>3.29</v>
      </c>
      <c r="D22" s="7">
        <v>-17.88</v>
      </c>
      <c r="E22" s="91">
        <f>E21-E23</f>
        <v>55.377000000000002</v>
      </c>
      <c r="F22" s="91">
        <f>F21-F23</f>
        <v>46.548000000000002</v>
      </c>
      <c r="G22" s="91">
        <f>G21-G23</f>
        <v>46.548000000000002</v>
      </c>
      <c r="H22" s="92">
        <f t="shared" si="0"/>
        <v>-26.709</v>
      </c>
    </row>
    <row r="23" spans="1:9">
      <c r="A23" s="144" t="s">
        <v>72</v>
      </c>
      <c r="B23" s="142"/>
      <c r="C23" s="7">
        <v>0.36</v>
      </c>
      <c r="D23" s="7">
        <v>-1.99</v>
      </c>
      <c r="E23" s="91">
        <f>E21*10%</f>
        <v>6.1530000000000005</v>
      </c>
      <c r="F23" s="91">
        <f>F21*10%</f>
        <v>5.1720000000000006</v>
      </c>
      <c r="G23" s="91">
        <f>G21*10%</f>
        <v>5.1720000000000006</v>
      </c>
      <c r="H23" s="92">
        <f t="shared" si="0"/>
        <v>-2.9710000000000001</v>
      </c>
    </row>
    <row r="24" spans="1:9">
      <c r="A24" s="69"/>
      <c r="B24" s="70"/>
      <c r="C24" s="7"/>
      <c r="D24" s="7"/>
      <c r="E24" s="7"/>
      <c r="F24" s="7"/>
      <c r="G24" s="68"/>
      <c r="H24" s="7"/>
    </row>
    <row r="25" spans="1:9" ht="18" customHeight="1">
      <c r="A25" s="145" t="s">
        <v>47</v>
      </c>
      <c r="B25" s="146"/>
      <c r="C25" s="35">
        <v>5.29</v>
      </c>
      <c r="D25" s="35">
        <v>-1051.73</v>
      </c>
      <c r="E25" s="35">
        <v>89.18</v>
      </c>
      <c r="F25" s="35">
        <v>74.959999999999994</v>
      </c>
      <c r="G25" s="71">
        <f>G26+G27</f>
        <v>7.5</v>
      </c>
      <c r="H25" s="18">
        <f>F25-E25+D25+F25-G25</f>
        <v>-998.49</v>
      </c>
      <c r="I25" s="88"/>
    </row>
    <row r="26" spans="1:9" ht="15" customHeight="1">
      <c r="A26" s="72" t="s">
        <v>74</v>
      </c>
      <c r="B26" s="73"/>
      <c r="C26" s="35">
        <v>4.76</v>
      </c>
      <c r="D26" s="35">
        <v>-1051.18</v>
      </c>
      <c r="E26" s="91">
        <f>E25-E27</f>
        <v>80.262</v>
      </c>
      <c r="F26" s="91">
        <f>F25-F27</f>
        <v>67.463999999999999</v>
      </c>
      <c r="G26" s="81">
        <v>0</v>
      </c>
      <c r="H26" s="93">
        <f t="shared" ref="H26:H27" si="1">F26-E26+D26+F26-G26</f>
        <v>-996.51400000000012</v>
      </c>
    </row>
    <row r="27" spans="1:9" ht="12.75" customHeight="1">
      <c r="A27" s="144" t="s">
        <v>72</v>
      </c>
      <c r="B27" s="142"/>
      <c r="C27" s="7">
        <v>0.53</v>
      </c>
      <c r="D27" s="7">
        <v>-0.56000000000000005</v>
      </c>
      <c r="E27" s="91">
        <f>E25*10%</f>
        <v>8.918000000000001</v>
      </c>
      <c r="F27" s="91">
        <f>F25*10%</f>
        <v>7.4959999999999996</v>
      </c>
      <c r="G27" s="77">
        <v>7.5</v>
      </c>
      <c r="H27" s="93">
        <f t="shared" si="1"/>
        <v>-1.9860000000000024</v>
      </c>
    </row>
    <row r="28" spans="1:9" ht="8.25" customHeight="1">
      <c r="A28" s="112"/>
      <c r="B28" s="111"/>
      <c r="C28" s="7"/>
      <c r="D28" s="7"/>
      <c r="E28" s="91"/>
      <c r="F28" s="91"/>
      <c r="G28" s="110"/>
      <c r="H28" s="93"/>
    </row>
    <row r="29" spans="1:9" ht="12.75" customHeight="1">
      <c r="A29" s="158" t="s">
        <v>143</v>
      </c>
      <c r="B29" s="159"/>
      <c r="C29" s="7"/>
      <c r="D29" s="35">
        <v>0</v>
      </c>
      <c r="E29" s="109">
        <f>E31+E32+E33+E34</f>
        <v>24.44</v>
      </c>
      <c r="F29" s="109">
        <f>F31+F32+F33+F34</f>
        <v>20.7</v>
      </c>
      <c r="G29" s="71">
        <v>20.7</v>
      </c>
      <c r="H29" s="113">
        <f>F29-E29</f>
        <v>-3.740000000000002</v>
      </c>
    </row>
    <row r="30" spans="1:9" ht="12.75" customHeight="1">
      <c r="A30" s="45" t="s">
        <v>144</v>
      </c>
      <c r="B30" s="108"/>
      <c r="C30" s="7"/>
      <c r="D30" s="7"/>
      <c r="E30" s="91"/>
      <c r="F30" s="91"/>
      <c r="G30" s="107"/>
      <c r="H30" s="93"/>
    </row>
    <row r="31" spans="1:9" ht="12.75" customHeight="1">
      <c r="A31" s="160" t="s">
        <v>145</v>
      </c>
      <c r="B31" s="161"/>
      <c r="C31" s="7"/>
      <c r="D31" s="7">
        <v>0</v>
      </c>
      <c r="E31" s="91">
        <v>1.36</v>
      </c>
      <c r="F31" s="91">
        <v>1.1299999999999999</v>
      </c>
      <c r="G31" s="91">
        <v>1.1299999999999999</v>
      </c>
      <c r="H31" s="93">
        <f t="shared" ref="H31:H34" si="2">F31-E31</f>
        <v>-0.2300000000000002</v>
      </c>
    </row>
    <row r="32" spans="1:9" ht="12.75" customHeight="1">
      <c r="A32" s="160" t="s">
        <v>145</v>
      </c>
      <c r="B32" s="161"/>
      <c r="C32" s="7"/>
      <c r="D32" s="7">
        <v>0</v>
      </c>
      <c r="E32" s="91">
        <v>6.5</v>
      </c>
      <c r="F32" s="91">
        <v>5.39</v>
      </c>
      <c r="G32" s="91">
        <v>5.39</v>
      </c>
      <c r="H32" s="93">
        <f t="shared" si="2"/>
        <v>-1.1100000000000003</v>
      </c>
    </row>
    <row r="33" spans="1:8" ht="12.75" customHeight="1">
      <c r="A33" s="160" t="s">
        <v>145</v>
      </c>
      <c r="B33" s="161"/>
      <c r="C33" s="7"/>
      <c r="D33" s="7">
        <v>0</v>
      </c>
      <c r="E33" s="91">
        <v>15.89</v>
      </c>
      <c r="F33" s="91">
        <v>13.64</v>
      </c>
      <c r="G33" s="91">
        <v>13.64</v>
      </c>
      <c r="H33" s="93">
        <f t="shared" si="2"/>
        <v>-2.25</v>
      </c>
    </row>
    <row r="34" spans="1:8" ht="12.75" customHeight="1">
      <c r="A34" s="160" t="s">
        <v>146</v>
      </c>
      <c r="B34" s="161"/>
      <c r="C34" s="7"/>
      <c r="D34" s="7">
        <v>0</v>
      </c>
      <c r="E34" s="91">
        <v>0.69</v>
      </c>
      <c r="F34" s="91">
        <v>0.54</v>
      </c>
      <c r="G34" s="91">
        <v>0.54</v>
      </c>
      <c r="H34" s="93">
        <f t="shared" si="2"/>
        <v>-0.14999999999999991</v>
      </c>
    </row>
    <row r="35" spans="1:8" ht="12.75" customHeight="1">
      <c r="A35" s="155" t="s">
        <v>121</v>
      </c>
      <c r="B35" s="156"/>
      <c r="C35" s="7"/>
      <c r="D35" s="7"/>
      <c r="E35" s="109">
        <f>E8+E25+E29</f>
        <v>368.51000000000005</v>
      </c>
      <c r="F35" s="109">
        <f t="shared" ref="F35:G35" si="3">F8+F25+F29</f>
        <v>309.90999999999997</v>
      </c>
      <c r="G35" s="109">
        <f t="shared" si="3"/>
        <v>242.44999999999996</v>
      </c>
      <c r="H35" s="18"/>
    </row>
    <row r="36" spans="1:8" ht="12.75" customHeight="1">
      <c r="A36" s="157" t="s">
        <v>122</v>
      </c>
      <c r="B36" s="156"/>
      <c r="C36" s="7"/>
      <c r="D36" s="7"/>
      <c r="E36" s="7"/>
      <c r="F36" s="7"/>
      <c r="G36" s="58"/>
      <c r="H36" s="18"/>
    </row>
    <row r="37" spans="1:8" ht="15" hidden="1" customHeight="1">
      <c r="A37" s="147" t="s">
        <v>48</v>
      </c>
      <c r="B37" s="148"/>
      <c r="C37" s="7"/>
      <c r="D37" s="7"/>
      <c r="E37" s="7"/>
      <c r="F37" s="7"/>
      <c r="G37" s="58"/>
      <c r="H37" s="18"/>
    </row>
    <row r="38" spans="1:8" ht="15" customHeight="1">
      <c r="A38" s="155" t="s">
        <v>123</v>
      </c>
      <c r="B38" s="164"/>
      <c r="C38" s="7"/>
      <c r="D38" s="35">
        <v>160.88999999999999</v>
      </c>
      <c r="E38" s="35">
        <v>142.5</v>
      </c>
      <c r="F38" s="35">
        <v>142.5</v>
      </c>
      <c r="G38" s="114">
        <v>66.98</v>
      </c>
      <c r="H38" s="115">
        <f>F38-E38+D38+F38-G38</f>
        <v>236.40999999999997</v>
      </c>
    </row>
    <row r="39" spans="1:8" ht="12" customHeight="1">
      <c r="A39" s="147" t="s">
        <v>124</v>
      </c>
      <c r="B39" s="148"/>
      <c r="C39" s="7"/>
      <c r="D39" s="7">
        <v>-43.89</v>
      </c>
      <c r="E39" s="7">
        <v>66.98</v>
      </c>
      <c r="F39" s="7">
        <v>66.98</v>
      </c>
      <c r="G39" s="55">
        <v>66.98</v>
      </c>
      <c r="H39" s="7">
        <f>F39-E39+D39+F39-G39</f>
        <v>-43.89</v>
      </c>
    </row>
    <row r="40" spans="1:8" ht="0.75" hidden="1" customHeight="1">
      <c r="A40" s="149" t="s">
        <v>125</v>
      </c>
      <c r="B40" s="150"/>
      <c r="C40" s="139"/>
      <c r="D40" s="180">
        <v>124</v>
      </c>
      <c r="E40" s="180">
        <v>40.79</v>
      </c>
      <c r="F40" s="180">
        <v>27.09</v>
      </c>
      <c r="G40" s="176">
        <v>4.6100000000000003</v>
      </c>
      <c r="H40" s="35"/>
    </row>
    <row r="41" spans="1:8" ht="7.5" customHeight="1">
      <c r="A41" s="151"/>
      <c r="B41" s="152"/>
      <c r="C41" s="184"/>
      <c r="D41" s="181"/>
      <c r="E41" s="181"/>
      <c r="F41" s="181"/>
      <c r="G41" s="177"/>
      <c r="H41" s="180">
        <f>F40-E40+D40+F40-G40</f>
        <v>132.77999999999997</v>
      </c>
    </row>
    <row r="42" spans="1:8" ht="6.75" customHeight="1">
      <c r="A42" s="151"/>
      <c r="B42" s="152"/>
      <c r="C42" s="184"/>
      <c r="D42" s="181"/>
      <c r="E42" s="181"/>
      <c r="F42" s="181"/>
      <c r="G42" s="177"/>
      <c r="H42" s="181"/>
    </row>
    <row r="43" spans="1:8" ht="8.25" customHeight="1">
      <c r="A43" s="153"/>
      <c r="B43" s="154"/>
      <c r="C43" s="140"/>
      <c r="D43" s="182"/>
      <c r="E43" s="182"/>
      <c r="F43" s="182"/>
      <c r="G43" s="178"/>
      <c r="H43" s="182"/>
    </row>
    <row r="44" spans="1:8" ht="8.25" customHeight="1">
      <c r="A44" s="135" t="s">
        <v>57</v>
      </c>
      <c r="B44" s="136"/>
      <c r="C44" s="139"/>
      <c r="D44" s="139">
        <v>-7.7</v>
      </c>
      <c r="E44" s="139">
        <v>6.93</v>
      </c>
      <c r="F44" s="139">
        <v>4.6100000000000003</v>
      </c>
      <c r="G44" s="133">
        <v>4.6100000000000003</v>
      </c>
      <c r="H44" s="139">
        <f>F44-E44+D44+F44-G44</f>
        <v>-10.02</v>
      </c>
    </row>
    <row r="45" spans="1:8" ht="8.25" customHeight="1">
      <c r="A45" s="137"/>
      <c r="B45" s="138"/>
      <c r="C45" s="140"/>
      <c r="D45" s="140"/>
      <c r="E45" s="140"/>
      <c r="F45" s="140"/>
      <c r="G45" s="134"/>
      <c r="H45" s="140"/>
    </row>
    <row r="46" spans="1:8" ht="13.5" customHeight="1">
      <c r="A46" s="186" t="s">
        <v>136</v>
      </c>
      <c r="B46" s="187"/>
      <c r="C46" s="98" t="s">
        <v>137</v>
      </c>
      <c r="D46" s="116">
        <v>2.99</v>
      </c>
      <c r="E46" s="116">
        <v>3.6</v>
      </c>
      <c r="F46" s="116">
        <v>3.6</v>
      </c>
      <c r="G46" s="117">
        <v>0.61</v>
      </c>
      <c r="H46" s="116">
        <f>F46-G46+D46</f>
        <v>5.98</v>
      </c>
    </row>
    <row r="47" spans="1:8" ht="14.25" customHeight="1">
      <c r="A47" s="188" t="s">
        <v>57</v>
      </c>
      <c r="B47" s="168"/>
      <c r="C47" s="98"/>
      <c r="D47" s="98">
        <v>0</v>
      </c>
      <c r="E47" s="98">
        <v>0.61</v>
      </c>
      <c r="F47" s="98">
        <v>0.61</v>
      </c>
      <c r="G47" s="97">
        <v>0.61</v>
      </c>
      <c r="H47" s="98">
        <v>0</v>
      </c>
    </row>
    <row r="48" spans="1:8" ht="15.75" customHeight="1">
      <c r="A48" s="158" t="s">
        <v>121</v>
      </c>
      <c r="B48" s="159"/>
      <c r="C48" s="7"/>
      <c r="D48" s="7"/>
      <c r="E48" s="35">
        <f>E35+E38+E40+E46</f>
        <v>555.40000000000009</v>
      </c>
      <c r="F48" s="35">
        <f>F35+F38+F40+F46</f>
        <v>483.09999999999997</v>
      </c>
      <c r="G48" s="35">
        <f>G35+G38+G40+G46</f>
        <v>314.64999999999998</v>
      </c>
      <c r="H48" s="7"/>
    </row>
    <row r="49" spans="1:9" ht="18.75" customHeight="1">
      <c r="A49" s="183" t="s">
        <v>132</v>
      </c>
      <c r="B49" s="185"/>
      <c r="C49" s="99"/>
      <c r="D49" s="99">
        <v>-845.18</v>
      </c>
      <c r="E49" s="100"/>
      <c r="F49" s="100"/>
      <c r="G49" s="99"/>
      <c r="H49" s="99">
        <f>F48-E48+D49+F48-G48</f>
        <v>-749.03</v>
      </c>
    </row>
    <row r="50" spans="1:9" ht="25.5" customHeight="1">
      <c r="A50" s="183" t="s">
        <v>142</v>
      </c>
      <c r="B50" s="183"/>
      <c r="C50" s="101"/>
      <c r="D50" s="101"/>
      <c r="E50" s="102"/>
      <c r="F50" s="103"/>
      <c r="G50" s="103"/>
      <c r="H50" s="102">
        <f>H51+H52</f>
        <v>-749.0300000000002</v>
      </c>
      <c r="I50" s="118"/>
    </row>
    <row r="51" spans="1:9" ht="28.5" customHeight="1">
      <c r="A51" s="104" t="s">
        <v>130</v>
      </c>
      <c r="B51" s="104"/>
      <c r="C51" s="101"/>
      <c r="D51" s="101"/>
      <c r="E51" s="102"/>
      <c r="F51" s="103"/>
      <c r="G51" s="103"/>
      <c r="H51" s="102">
        <f>H38-H39+H41-H44+H46</f>
        <v>429.07999999999993</v>
      </c>
    </row>
    <row r="52" spans="1:9" ht="30.75" customHeight="1">
      <c r="A52" s="105" t="s">
        <v>131</v>
      </c>
      <c r="B52" s="106"/>
      <c r="C52" s="101"/>
      <c r="D52" s="101"/>
      <c r="E52" s="102"/>
      <c r="F52" s="103"/>
      <c r="G52" s="103"/>
      <c r="H52" s="102">
        <f>H8+H25+H29+H39+H44</f>
        <v>-1178.1100000000001</v>
      </c>
    </row>
    <row r="53" spans="1:9" ht="14.25" customHeight="1">
      <c r="B53" s="87"/>
      <c r="C53" s="28"/>
      <c r="D53" s="28"/>
      <c r="E53" s="28"/>
      <c r="F53" s="28"/>
      <c r="G53" s="28"/>
      <c r="H53" s="28"/>
    </row>
    <row r="54" spans="1:9" ht="21.75" customHeight="1">
      <c r="A54" s="179"/>
      <c r="B54" s="172"/>
      <c r="C54" s="172"/>
      <c r="D54" s="172"/>
      <c r="E54" s="172"/>
      <c r="F54" s="172"/>
      <c r="G54" s="172"/>
      <c r="H54" s="172"/>
    </row>
    <row r="55" spans="1:9" ht="19.5" customHeight="1">
      <c r="A55" s="21" t="s">
        <v>148</v>
      </c>
      <c r="D55" s="23"/>
      <c r="E55" s="23"/>
      <c r="F55" s="23"/>
      <c r="G55" s="23"/>
      <c r="H55" s="23"/>
    </row>
    <row r="56" spans="1:9">
      <c r="A56" s="141" t="s">
        <v>60</v>
      </c>
      <c r="B56" s="142"/>
      <c r="C56" s="142"/>
      <c r="D56" s="143"/>
      <c r="E56" s="37" t="s">
        <v>61</v>
      </c>
      <c r="F56" s="37" t="s">
        <v>62</v>
      </c>
      <c r="G56" s="37" t="s">
        <v>126</v>
      </c>
      <c r="H56" s="37"/>
    </row>
    <row r="57" spans="1:9">
      <c r="A57" s="175" t="s">
        <v>8</v>
      </c>
      <c r="B57" s="166"/>
      <c r="C57" s="166"/>
      <c r="D57" s="164"/>
      <c r="E57" s="38"/>
      <c r="F57" s="37"/>
      <c r="G57" s="39">
        <v>0</v>
      </c>
      <c r="H57" s="39"/>
    </row>
    <row r="58" spans="1:9">
      <c r="A58" s="21" t="s">
        <v>49</v>
      </c>
      <c r="D58" s="23"/>
      <c r="E58" s="23"/>
      <c r="F58" s="23"/>
      <c r="G58" s="23"/>
      <c r="H58" s="23"/>
    </row>
    <row r="59" spans="1:9">
      <c r="A59" s="21" t="s">
        <v>50</v>
      </c>
      <c r="D59" s="23"/>
      <c r="E59" s="23"/>
      <c r="F59" s="23"/>
      <c r="G59" s="23"/>
      <c r="H59" s="23"/>
    </row>
    <row r="60" spans="1:9" ht="39">
      <c r="A60" s="141" t="s">
        <v>64</v>
      </c>
      <c r="B60" s="142"/>
      <c r="C60" s="142"/>
      <c r="D60" s="142"/>
      <c r="E60" s="143"/>
      <c r="F60" s="41" t="s">
        <v>62</v>
      </c>
      <c r="G60" s="40" t="s">
        <v>63</v>
      </c>
      <c r="H60" s="80"/>
    </row>
    <row r="61" spans="1:9">
      <c r="A61" s="175"/>
      <c r="B61" s="166"/>
      <c r="C61" s="166"/>
      <c r="D61" s="166"/>
      <c r="E61" s="164"/>
      <c r="F61" s="37" t="s">
        <v>59</v>
      </c>
      <c r="G61" s="37"/>
      <c r="H61" s="50"/>
    </row>
    <row r="62" spans="1:9">
      <c r="A62" s="48"/>
      <c r="B62" s="49"/>
      <c r="C62" s="49"/>
      <c r="D62" s="49"/>
      <c r="E62" s="49"/>
      <c r="F62" s="50"/>
      <c r="G62" s="50"/>
      <c r="H62" s="50"/>
    </row>
    <row r="63" spans="1:9" ht="23.25" customHeight="1">
      <c r="A63" s="48"/>
      <c r="B63" s="49"/>
      <c r="C63" s="49"/>
      <c r="D63" s="49"/>
      <c r="E63" s="49"/>
      <c r="F63" s="50"/>
      <c r="G63" s="50"/>
      <c r="H63" s="50"/>
    </row>
    <row r="64" spans="1:9" ht="23.25" customHeight="1">
      <c r="A64" s="48"/>
      <c r="B64" s="49"/>
      <c r="C64" s="49"/>
      <c r="D64" s="49"/>
      <c r="E64" s="49"/>
      <c r="F64" s="50"/>
      <c r="G64" s="50"/>
      <c r="H64" s="50"/>
    </row>
    <row r="65" spans="1:14">
      <c r="A65" s="52" t="s">
        <v>75</v>
      </c>
      <c r="B65" s="53"/>
      <c r="C65" s="53"/>
      <c r="D65" s="53"/>
      <c r="E65" s="53"/>
      <c r="F65" s="37"/>
      <c r="G65" s="37"/>
      <c r="H65" s="50"/>
    </row>
    <row r="66" spans="1:14">
      <c r="A66" s="141" t="s">
        <v>76</v>
      </c>
      <c r="B66" s="174"/>
      <c r="C66" s="119" t="s">
        <v>77</v>
      </c>
      <c r="D66" s="174"/>
      <c r="E66" s="37" t="s">
        <v>78</v>
      </c>
      <c r="F66" s="37" t="s">
        <v>79</v>
      </c>
      <c r="G66" s="37" t="s">
        <v>80</v>
      </c>
      <c r="H66" s="50"/>
    </row>
    <row r="67" spans="1:14">
      <c r="A67" s="141" t="s">
        <v>118</v>
      </c>
      <c r="B67" s="174"/>
      <c r="C67" s="119" t="s">
        <v>59</v>
      </c>
      <c r="D67" s="143"/>
      <c r="E67" s="37">
        <v>3</v>
      </c>
      <c r="F67" s="37" t="s">
        <v>59</v>
      </c>
      <c r="G67" s="37" t="s">
        <v>59</v>
      </c>
      <c r="H67" s="50"/>
    </row>
    <row r="68" spans="1:14">
      <c r="A68" s="50"/>
      <c r="B68" s="65"/>
      <c r="C68" s="28"/>
      <c r="D68" s="51"/>
      <c r="E68" s="50"/>
      <c r="F68" s="50"/>
      <c r="G68" s="50"/>
      <c r="H68" s="50"/>
    </row>
    <row r="69" spans="1:14" ht="18" customHeight="1">
      <c r="B69" s="67"/>
      <c r="C69" s="67"/>
      <c r="D69" s="74"/>
      <c r="E69" s="67"/>
      <c r="F69" s="67"/>
      <c r="G69" s="67"/>
      <c r="H69" s="78"/>
    </row>
    <row r="70" spans="1:14">
      <c r="A70" s="66" t="s">
        <v>107</v>
      </c>
      <c r="B70" s="67"/>
      <c r="C70" s="67"/>
      <c r="D70" s="67"/>
      <c r="E70" s="67"/>
      <c r="F70" s="67"/>
      <c r="G70" s="67"/>
      <c r="H70" s="78"/>
    </row>
    <row r="71" spans="1:14" ht="24.75" customHeight="1">
      <c r="A71" s="169" t="s">
        <v>149</v>
      </c>
      <c r="B71" s="173"/>
      <c r="C71" s="173"/>
      <c r="D71" s="173"/>
      <c r="E71" s="173"/>
      <c r="F71" s="173"/>
      <c r="G71" s="173"/>
      <c r="H71" s="78"/>
    </row>
    <row r="72" spans="1:14" ht="12" customHeight="1">
      <c r="A72" s="171" t="s">
        <v>150</v>
      </c>
      <c r="B72" s="172"/>
      <c r="C72" s="172"/>
      <c r="D72" s="172"/>
      <c r="E72" s="172"/>
      <c r="F72" s="172"/>
      <c r="G72" s="172"/>
      <c r="H72" s="79"/>
    </row>
    <row r="73" spans="1:14" ht="6" customHeight="1">
      <c r="A73" s="172"/>
      <c r="B73" s="172"/>
      <c r="C73" s="172"/>
      <c r="D73" s="172"/>
      <c r="E73" s="172"/>
      <c r="F73" s="172"/>
      <c r="G73" s="172"/>
      <c r="H73" s="79"/>
      <c r="I73" s="19"/>
      <c r="J73" s="19"/>
      <c r="K73" s="19"/>
      <c r="L73" s="19"/>
      <c r="M73" s="19"/>
      <c r="N73" s="19"/>
    </row>
    <row r="74" spans="1:14" ht="31.5" customHeight="1">
      <c r="A74" s="172"/>
      <c r="B74" s="172"/>
      <c r="C74" s="172"/>
      <c r="D74" s="172"/>
      <c r="E74" s="172"/>
      <c r="F74" s="172"/>
      <c r="G74" s="172"/>
      <c r="H74" s="79"/>
    </row>
    <row r="75" spans="1:14" ht="15.75" hidden="1" customHeight="1">
      <c r="A75" s="172"/>
      <c r="B75" s="172"/>
      <c r="C75" s="172"/>
      <c r="D75" s="172"/>
      <c r="E75" s="172"/>
      <c r="F75" s="172"/>
      <c r="G75" s="172"/>
      <c r="H75" s="79"/>
    </row>
    <row r="76" spans="1:14" ht="15.75" customHeight="1">
      <c r="A76" s="83"/>
      <c r="B76" s="83"/>
      <c r="C76" s="83"/>
      <c r="D76" s="83"/>
      <c r="E76" s="83"/>
      <c r="F76" s="83"/>
      <c r="G76" s="83"/>
      <c r="H76" s="83"/>
    </row>
    <row r="77" spans="1:14" ht="22.5" customHeight="1">
      <c r="A77" s="76"/>
      <c r="B77" s="76"/>
      <c r="C77" s="76"/>
      <c r="D77" s="76"/>
      <c r="E77" s="76"/>
      <c r="F77" s="76"/>
      <c r="G77" s="76"/>
      <c r="H77" s="79"/>
    </row>
    <row r="78" spans="1:14" ht="12" customHeight="1">
      <c r="A78" s="169" t="s">
        <v>81</v>
      </c>
      <c r="B78" s="170"/>
      <c r="C78" s="170"/>
      <c r="D78" s="94"/>
      <c r="E78" s="94"/>
      <c r="F78" s="67"/>
      <c r="G78" s="67"/>
      <c r="H78" s="78"/>
    </row>
    <row r="79" spans="1:14">
      <c r="A79" s="21" t="s">
        <v>82</v>
      </c>
      <c r="B79" s="95"/>
      <c r="C79" s="96"/>
      <c r="D79" s="4"/>
      <c r="E79" s="21" t="s">
        <v>84</v>
      </c>
    </row>
    <row r="80" spans="1:14">
      <c r="A80" s="21" t="s">
        <v>83</v>
      </c>
      <c r="B80" s="95"/>
      <c r="C80" s="96"/>
      <c r="D80" s="4"/>
      <c r="E80" s="4"/>
      <c r="F80" s="42"/>
    </row>
    <row r="81" spans="1:2">
      <c r="A81" s="23"/>
      <c r="B81" s="54"/>
    </row>
    <row r="82" spans="1:2">
      <c r="A82" s="19" t="s">
        <v>85</v>
      </c>
    </row>
    <row r="83" spans="1:2">
      <c r="A83" s="19" t="s">
        <v>86</v>
      </c>
    </row>
    <row r="84" spans="1:2">
      <c r="A84" s="19" t="s">
        <v>87</v>
      </c>
    </row>
    <row r="85" spans="1:2">
      <c r="A85" s="19" t="s">
        <v>88</v>
      </c>
    </row>
    <row r="86" spans="1:2">
      <c r="A86" s="19"/>
    </row>
  </sheetData>
  <mergeCells count="56">
    <mergeCell ref="A57:D57"/>
    <mergeCell ref="A60:E60"/>
    <mergeCell ref="A61:E61"/>
    <mergeCell ref="G40:G43"/>
    <mergeCell ref="A38:B38"/>
    <mergeCell ref="A54:H54"/>
    <mergeCell ref="H41:H43"/>
    <mergeCell ref="H44:H45"/>
    <mergeCell ref="A50:B50"/>
    <mergeCell ref="E40:E43"/>
    <mergeCell ref="F40:F43"/>
    <mergeCell ref="D40:D43"/>
    <mergeCell ref="C40:C43"/>
    <mergeCell ref="A48:B48"/>
    <mergeCell ref="A49:B49"/>
    <mergeCell ref="A46:B46"/>
    <mergeCell ref="A78:C78"/>
    <mergeCell ref="A72:G75"/>
    <mergeCell ref="A71:G71"/>
    <mergeCell ref="A66:B66"/>
    <mergeCell ref="A67:B67"/>
    <mergeCell ref="C66:D66"/>
    <mergeCell ref="C67:D67"/>
    <mergeCell ref="A3:B3"/>
    <mergeCell ref="A8:B8"/>
    <mergeCell ref="A10:B10"/>
    <mergeCell ref="A11:G11"/>
    <mergeCell ref="A12:B12"/>
    <mergeCell ref="A4:B4"/>
    <mergeCell ref="A7:H7"/>
    <mergeCell ref="A14:B14"/>
    <mergeCell ref="A15:B15"/>
    <mergeCell ref="A17:B17"/>
    <mergeCell ref="A18:B18"/>
    <mergeCell ref="A20:B20"/>
    <mergeCell ref="A56:D56"/>
    <mergeCell ref="A23:B23"/>
    <mergeCell ref="A25:B25"/>
    <mergeCell ref="A37:B37"/>
    <mergeCell ref="A39:B39"/>
    <mergeCell ref="A40:B43"/>
    <mergeCell ref="A35:B35"/>
    <mergeCell ref="A36:B36"/>
    <mergeCell ref="A27:B27"/>
    <mergeCell ref="A29:B29"/>
    <mergeCell ref="A31:B31"/>
    <mergeCell ref="A32:B32"/>
    <mergeCell ref="A33:B33"/>
    <mergeCell ref="A34:B34"/>
    <mergeCell ref="A47:B47"/>
    <mergeCell ref="G44:G45"/>
    <mergeCell ref="A44:B45"/>
    <mergeCell ref="C44:C45"/>
    <mergeCell ref="D44:D45"/>
    <mergeCell ref="E44:E45"/>
    <mergeCell ref="F44:F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2018-03-06T04:03:45Z</cp:lastPrinted>
  <dcterms:created xsi:type="dcterms:W3CDTF">2013-02-18T04:38:06Z</dcterms:created>
  <dcterms:modified xsi:type="dcterms:W3CDTF">2018-03-13T01:11:15Z</dcterms:modified>
</cp:coreProperties>
</file>