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G23" i="8" l="1"/>
  <c r="G22" i="8" s="1"/>
  <c r="G20" i="8"/>
  <c r="G19" i="8" s="1"/>
  <c r="G17" i="8"/>
  <c r="G16" i="8"/>
  <c r="G14" i="8"/>
  <c r="G13" i="8" s="1"/>
  <c r="F27" i="8"/>
  <c r="F26" i="8" s="1"/>
  <c r="E27" i="8"/>
  <c r="E26" i="8"/>
  <c r="F23" i="8"/>
  <c r="F22" i="8" s="1"/>
  <c r="E23" i="8"/>
  <c r="E22" i="8" s="1"/>
  <c r="F20" i="8"/>
  <c r="F19" i="8" s="1"/>
  <c r="E20" i="8"/>
  <c r="E19" i="8" s="1"/>
  <c r="F17" i="8"/>
  <c r="F16" i="8" s="1"/>
  <c r="E17" i="8"/>
  <c r="E16" i="8"/>
  <c r="F14" i="8"/>
  <c r="E14" i="8"/>
  <c r="H34" i="8" l="1"/>
  <c r="H33" i="8"/>
  <c r="H32" i="8"/>
  <c r="H31" i="8"/>
  <c r="D22" i="8"/>
  <c r="D19" i="8"/>
  <c r="D16" i="8"/>
  <c r="D13" i="8"/>
  <c r="D9" i="8"/>
  <c r="G48" i="8"/>
  <c r="F29" i="8" l="1"/>
  <c r="E29" i="8"/>
  <c r="G8" i="8"/>
  <c r="G9" i="8" s="1"/>
  <c r="F8" i="8"/>
  <c r="F10" i="8" s="1"/>
  <c r="F9" i="8" s="1"/>
  <c r="G25" i="8"/>
  <c r="E8" i="8"/>
  <c r="H27" i="8"/>
  <c r="H23" i="8"/>
  <c r="H21" i="8"/>
  <c r="H20" i="8"/>
  <c r="H18" i="8"/>
  <c r="H17" i="8"/>
  <c r="H15" i="8"/>
  <c r="H14" i="8"/>
  <c r="E13" i="8"/>
  <c r="F13" i="8"/>
  <c r="H12" i="8"/>
  <c r="H29" i="8" l="1"/>
  <c r="E10" i="8"/>
  <c r="H10" i="8" s="1"/>
  <c r="E9" i="8"/>
  <c r="E35" i="8"/>
  <c r="F35" i="8"/>
  <c r="G35" i="8"/>
  <c r="H13" i="8"/>
  <c r="H16" i="8"/>
  <c r="H19" i="8"/>
  <c r="H22" i="8"/>
  <c r="H25" i="8"/>
  <c r="H26" i="8"/>
  <c r="H8" i="8"/>
  <c r="H39" i="8" l="1"/>
  <c r="H37" i="8" s="1"/>
  <c r="H9" i="8"/>
  <c r="H36" i="8"/>
</calcChain>
</file>

<file path=xl/sharedStrings.xml><?xml version="1.0" encoding="utf-8"?>
<sst xmlns="http://schemas.openxmlformats.org/spreadsheetml/2006/main" count="158" uniqueCount="140">
  <si>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</si>
  <si>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</si>
  <si>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</si>
  <si>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</si>
  <si>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</si>
  <si>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</si>
  <si>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</si>
  <si>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</si>
  <si>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</si>
  <si>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</si>
  <si>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</si>
  <si>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</si>
  <si>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</si>
  <si>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</si>
  <si>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</si>
  <si>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</si>
  <si>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</si>
  <si>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</si>
  <si>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</si>
  <si>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</si>
  <si>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</si>
  <si>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</si>
  <si>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</si>
  <si>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</si>
  <si>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</si>
  <si>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</si>
  <si>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</si>
  <si>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</si>
  <si>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</si>
  <si>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</si>
  <si>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</si>
  <si>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</si>
  <si>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</si>
  <si>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</si>
  <si>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</si>
  <si>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</si>
  <si>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</si>
  <si>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</si>
  <si>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</si>
  <si>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</si>
  <si>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</si>
  <si>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</si>
  <si>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</si>
  <si>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</si>
  <si>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</si>
  <si>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</si>
  <si>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</si>
  <si>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</si>
  <si>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</si>
  <si>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</si>
  <si>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</si>
  <si>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</si>
  <si>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</si>
  <si>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</si>
  <si>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</si>
  <si>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</si>
  <si>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</si>
  <si>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</si>
  <si>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</si>
  <si>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</si>
  <si>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</si>
  <si>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</si>
  <si>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</si>
  <si>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</si>
  <si>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</si>
  <si>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</si>
  <si>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</si>
  <si>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</si>
  <si>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</si>
  <si>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</si>
  <si>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</si>
  <si>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</si>
  <si>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</si>
  <si>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</si>
  <si>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</si>
  <si>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</si>
  <si>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</si>
  <si>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</si>
  <si>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</si>
  <si>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</si>
  <si>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договор Управления</t>
  </si>
  <si>
    <t>uklr2006@mail.ru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</si>
  <si>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</si>
  <si>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</si>
  <si>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</si>
  <si>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</si>
  <si>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</si>
  <si>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</si>
  <si>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</si>
  <si>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</si>
  <si>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</si>
  <si>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</si>
  <si>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</si>
  <si>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</si>
  <si>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</si>
  <si>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</si>
  <si>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</si>
  <si>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</si>
  <si>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</si>
  <si>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</si>
  <si>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Эра"</t>
  </si>
  <si>
    <t>ООО " Чистый двор"</t>
  </si>
  <si>
    <t xml:space="preserve">Тунгусская,8 </t>
  </si>
  <si>
    <t>2-265-897</t>
  </si>
  <si>
    <t>.</t>
  </si>
  <si>
    <t xml:space="preserve">1.Сведения об Управляющей компании Ленинского района </t>
  </si>
  <si>
    <t xml:space="preserve"> ООО "Управляющая компания Ленинского района "</t>
  </si>
  <si>
    <t>от 27 апреля 2005 г. серия 25 № 01277949</t>
  </si>
  <si>
    <t>6  этажей</t>
  </si>
  <si>
    <t>2 подъезда</t>
  </si>
  <si>
    <t xml:space="preserve">                                                 01 сентября 2010 года</t>
  </si>
  <si>
    <t>Ленинского района "</t>
  </si>
  <si>
    <t>№ 24 А по ул. Тунгусской</t>
  </si>
  <si>
    <t>ул. Тунгусская,8</t>
  </si>
  <si>
    <t>количество проживающих</t>
  </si>
  <si>
    <t>87 чел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</si>
  <si>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</si>
  <si>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</si>
  <si>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</si>
  <si>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</si>
  <si>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</si>
  <si>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 xml:space="preserve">Всего:  594,0 </t>
  </si>
  <si>
    <t>сумма, т.р.</t>
  </si>
  <si>
    <t>исполнитель</t>
  </si>
  <si>
    <t>3.Коммунальные услуги, всего: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</si>
  <si>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</si>
  <si>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</si>
  <si>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</si>
  <si>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</si>
  <si>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</si>
  <si>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 xml:space="preserve">                       Отчет ООО "Управляющей компании Ленинского района 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</si>
  <si>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</si>
  <si>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</si>
  <si>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</si>
  <si>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</si>
  <si>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</si>
  <si>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работ по статье в 2018 году не производилось</t>
  </si>
  <si>
    <t xml:space="preserve">План по статье "текущий ремонт" на 2019 год.        </t>
  </si>
  <si>
    <t>Предложение Управляющей компании: ремонт системы электроснабжения , центрального отопления. Частичный ремонт фасада, кровли.Собственникам необходимо представить протокол общего собрания о согласии проведения указанных работ за счет дополнительного сбора средств, либо принять собственное решение для формирования  преспективного плана текущего ремонта .</t>
  </si>
  <si>
    <r>
      <t>ИСХ_№  647/02 от 28.02.2019 г.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</si>
</sst>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#,##0.00\ &quot;₽&quot;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/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6" xfId="0" applyFont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3" fillId="0" borderId="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1" xfId="0" applyFont="1" applyBorder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6" fillId="0" borderId="0" xfId="0" applyFont="1" applyBorder="1"/>
    <xf numFmtId="0" fontId="3" fillId="0" borderId="2" xfId="0" applyFont="1" applyBorder="1" applyAlignment="1">
      <alignment horizontal="center"/>
    </xf>
    <xf numFmtId="0" fontId="9" fillId="0" borderId="2" xfId="0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9" fillId="0" borderId="2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2" xfId="0" applyFont="1" applyFill="1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4" fillId="0" borderId="6" xfId="0" applyFont="1" applyBorder="1" applyAlignment="1"/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5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130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11</v>
      </c>
      <c r="C3" s="24" t="s">
        <v>112</v>
      </c>
    </row>
    <row r="4" spans="1:4" ht="14.25" customHeight="1" x14ac:dyDescent="0.25">
      <c r="A4" s="22" t="s">
        <v>139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105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106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02" t="s">
        <v>13</v>
      </c>
      <c r="D9" s="103"/>
    </row>
    <row r="10" spans="1:4" s="3" customFormat="1" ht="24" customHeight="1" x14ac:dyDescent="0.25">
      <c r="A10" s="12" t="s">
        <v>2</v>
      </c>
      <c r="B10" s="15" t="s">
        <v>14</v>
      </c>
      <c r="C10" s="104" t="s">
        <v>107</v>
      </c>
      <c r="D10" s="105"/>
    </row>
    <row r="11" spans="1:4" s="3" customFormat="1" ht="15" customHeight="1" x14ac:dyDescent="0.25">
      <c r="A11" s="12" t="s">
        <v>3</v>
      </c>
      <c r="B11" s="13" t="s">
        <v>15</v>
      </c>
      <c r="C11" s="102" t="s">
        <v>16</v>
      </c>
      <c r="D11" s="103"/>
    </row>
    <row r="12" spans="1:4" s="3" customFormat="1" ht="15" customHeight="1" x14ac:dyDescent="0.25">
      <c r="A12" s="60" t="s">
        <v>4</v>
      </c>
      <c r="B12" s="61" t="s">
        <v>85</v>
      </c>
      <c r="C12" s="53" t="s">
        <v>86</v>
      </c>
      <c r="D12" s="54" t="s">
        <v>87</v>
      </c>
    </row>
    <row r="13" spans="1:4" s="3" customFormat="1" ht="15" customHeight="1" x14ac:dyDescent="0.25">
      <c r="A13" s="62"/>
      <c r="B13" s="63"/>
      <c r="C13" s="53" t="s">
        <v>88</v>
      </c>
      <c r="D13" s="54" t="s">
        <v>89</v>
      </c>
    </row>
    <row r="14" spans="1:4" s="3" customFormat="1" ht="15" customHeight="1" x14ac:dyDescent="0.25">
      <c r="A14" s="62"/>
      <c r="B14" s="63"/>
      <c r="C14" s="53" t="s">
        <v>90</v>
      </c>
      <c r="D14" s="54" t="s">
        <v>91</v>
      </c>
    </row>
    <row r="15" spans="1:4" s="3" customFormat="1" ht="15" customHeight="1" x14ac:dyDescent="0.25">
      <c r="A15" s="62"/>
      <c r="B15" s="63"/>
      <c r="C15" s="53" t="s">
        <v>92</v>
      </c>
      <c r="D15" s="54" t="s">
        <v>93</v>
      </c>
    </row>
    <row r="16" spans="1:4" s="3" customFormat="1" ht="15" customHeight="1" x14ac:dyDescent="0.25">
      <c r="A16" s="62"/>
      <c r="B16" s="63"/>
      <c r="C16" s="53" t="s">
        <v>94</v>
      </c>
      <c r="D16" s="54" t="s">
        <v>95</v>
      </c>
    </row>
    <row r="17" spans="1:5" s="3" customFormat="1" ht="15" customHeight="1" x14ac:dyDescent="0.25">
      <c r="A17" s="62"/>
      <c r="B17" s="63"/>
      <c r="C17" s="53" t="s">
        <v>96</v>
      </c>
      <c r="D17" s="54" t="s">
        <v>97</v>
      </c>
    </row>
    <row r="18" spans="1:5" s="3" customFormat="1" ht="15" customHeight="1" x14ac:dyDescent="0.25">
      <c r="A18" s="64"/>
      <c r="B18" s="65"/>
      <c r="C18" s="53" t="s">
        <v>98</v>
      </c>
      <c r="D18" s="54" t="s">
        <v>99</v>
      </c>
    </row>
    <row r="19" spans="1:5" s="3" customFormat="1" ht="14.25" customHeight="1" x14ac:dyDescent="0.25">
      <c r="A19" s="12" t="s">
        <v>5</v>
      </c>
      <c r="B19" s="13" t="s">
        <v>17</v>
      </c>
      <c r="C19" s="106" t="s">
        <v>81</v>
      </c>
      <c r="D19" s="107"/>
    </row>
    <row r="20" spans="1:5" s="3" customFormat="1" x14ac:dyDescent="0.25">
      <c r="A20" s="12" t="s">
        <v>6</v>
      </c>
      <c r="B20" s="13" t="s">
        <v>18</v>
      </c>
      <c r="C20" s="108" t="s">
        <v>54</v>
      </c>
      <c r="D20" s="109"/>
    </row>
    <row r="21" spans="1:5" s="3" customFormat="1" ht="16.5" customHeight="1" x14ac:dyDescent="0.25">
      <c r="A21" s="12" t="s">
        <v>7</v>
      </c>
      <c r="B21" s="13" t="s">
        <v>19</v>
      </c>
      <c r="C21" s="104" t="s">
        <v>20</v>
      </c>
      <c r="D21" s="105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21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110" t="s">
        <v>27</v>
      </c>
      <c r="B26" s="111"/>
      <c r="C26" s="111"/>
      <c r="D26" s="112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101</v>
      </c>
      <c r="C28" s="6" t="s">
        <v>25</v>
      </c>
      <c r="D28" s="6" t="s">
        <v>26</v>
      </c>
    </row>
    <row r="29" spans="1:5" x14ac:dyDescent="0.25">
      <c r="A29" s="20" t="s">
        <v>28</v>
      </c>
      <c r="B29" s="19"/>
      <c r="C29" s="19"/>
      <c r="D29" s="19"/>
    </row>
    <row r="30" spans="1:5" ht="12.75" customHeight="1" x14ac:dyDescent="0.25">
      <c r="A30" s="7">
        <v>1</v>
      </c>
      <c r="B30" s="6" t="s">
        <v>100</v>
      </c>
      <c r="C30" s="6" t="s">
        <v>102</v>
      </c>
      <c r="D30" s="10" t="s">
        <v>103</v>
      </c>
      <c r="E30" t="s">
        <v>79</v>
      </c>
    </row>
    <row r="31" spans="1:5" x14ac:dyDescent="0.25">
      <c r="A31" s="20" t="s">
        <v>44</v>
      </c>
      <c r="B31" s="19"/>
      <c r="C31" s="19"/>
      <c r="D31" s="19"/>
    </row>
    <row r="32" spans="1:5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113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50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99">
        <v>1995</v>
      </c>
      <c r="D40" s="100"/>
    </row>
    <row r="41" spans="1:4" x14ac:dyDescent="0.25">
      <c r="A41" s="7">
        <v>2</v>
      </c>
      <c r="B41" s="6" t="s">
        <v>38</v>
      </c>
      <c r="C41" s="99" t="s">
        <v>108</v>
      </c>
      <c r="D41" s="100"/>
    </row>
    <row r="42" spans="1:4" ht="15" customHeight="1" x14ac:dyDescent="0.25">
      <c r="A42" s="7">
        <v>3</v>
      </c>
      <c r="B42" s="6" t="s">
        <v>39</v>
      </c>
      <c r="C42" s="99" t="s">
        <v>109</v>
      </c>
      <c r="D42" s="101"/>
    </row>
    <row r="43" spans="1:4" x14ac:dyDescent="0.25">
      <c r="A43" s="7">
        <v>4</v>
      </c>
      <c r="B43" s="6" t="s">
        <v>37</v>
      </c>
      <c r="C43" s="99" t="s">
        <v>55</v>
      </c>
      <c r="D43" s="101"/>
    </row>
    <row r="44" spans="1:4" x14ac:dyDescent="0.25">
      <c r="A44" s="7">
        <v>5</v>
      </c>
      <c r="B44" s="6" t="s">
        <v>40</v>
      </c>
      <c r="C44" s="99" t="s">
        <v>55</v>
      </c>
      <c r="D44" s="101"/>
    </row>
    <row r="45" spans="1:4" x14ac:dyDescent="0.25">
      <c r="A45" s="7">
        <v>6</v>
      </c>
      <c r="B45" s="6" t="s">
        <v>41</v>
      </c>
      <c r="C45" s="99">
        <v>1960.8</v>
      </c>
      <c r="D45" s="100"/>
    </row>
    <row r="46" spans="1:4" ht="15" customHeight="1" x14ac:dyDescent="0.25">
      <c r="A46" s="7">
        <v>7</v>
      </c>
      <c r="B46" s="6" t="s">
        <v>42</v>
      </c>
      <c r="C46" s="99" t="s">
        <v>55</v>
      </c>
      <c r="D46" s="100"/>
    </row>
    <row r="47" spans="1:4" x14ac:dyDescent="0.25">
      <c r="A47" s="7">
        <v>8</v>
      </c>
      <c r="B47" s="6" t="s">
        <v>43</v>
      </c>
      <c r="C47" s="99" t="s">
        <v>121</v>
      </c>
      <c r="D47" s="100"/>
    </row>
    <row r="48" spans="1:4" x14ac:dyDescent="0.25">
      <c r="A48" s="7">
        <v>9</v>
      </c>
      <c r="B48" s="6" t="s">
        <v>114</v>
      </c>
      <c r="C48" s="99" t="s">
        <v>115</v>
      </c>
      <c r="D48" s="100"/>
    </row>
    <row r="49" spans="1:4" x14ac:dyDescent="0.25">
      <c r="A49" s="68"/>
      <c r="B49" s="6" t="s">
        <v>80</v>
      </c>
      <c r="C49" s="69" t="s">
        <v>110</v>
      </c>
      <c r="D49" s="68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>
      <c r="B53" s="67"/>
      <c r="C53" t="s">
        <v>104</v>
      </c>
    </row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73" workbookViewId="0">
      <selection activeCell="K60" sqref="K60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7" width="9.7109375" customWidth="1"/>
    <col min="8" max="8" width="11" customWidth="1"/>
  </cols>
  <sheetData>
    <row r="1" spans="1:8" x14ac:dyDescent="0.25">
      <c r="A1" s="4" t="s">
        <v>120</v>
      </c>
      <c r="B1"/>
      <c r="C1" s="42"/>
      <c r="D1" s="42"/>
    </row>
    <row r="2" spans="1:8" ht="13.5" customHeight="1" x14ac:dyDescent="0.25">
      <c r="A2" s="4" t="s">
        <v>131</v>
      </c>
      <c r="B2"/>
      <c r="C2" s="42"/>
      <c r="D2" s="42"/>
    </row>
    <row r="3" spans="1:8" ht="56.25" customHeight="1" x14ac:dyDescent="0.25">
      <c r="A3" s="72" t="s">
        <v>61</v>
      </c>
      <c r="B3" s="73"/>
      <c r="C3" s="43" t="s">
        <v>62</v>
      </c>
      <c r="D3" s="32" t="s">
        <v>63</v>
      </c>
      <c r="E3" s="32" t="s">
        <v>64</v>
      </c>
      <c r="F3" s="32" t="s">
        <v>65</v>
      </c>
      <c r="G3" s="44" t="s">
        <v>66</v>
      </c>
      <c r="H3" s="32" t="s">
        <v>67</v>
      </c>
    </row>
    <row r="4" spans="1:8" ht="23.25" customHeight="1" x14ac:dyDescent="0.25">
      <c r="A4" s="84" t="s">
        <v>132</v>
      </c>
      <c r="B4" s="73"/>
      <c r="C4" s="43"/>
      <c r="D4" s="32">
        <v>-260.54000000000002</v>
      </c>
      <c r="E4" s="32"/>
      <c r="F4" s="32"/>
      <c r="G4" s="44"/>
      <c r="H4" s="32"/>
    </row>
    <row r="5" spans="1:8" ht="21.75" customHeight="1" x14ac:dyDescent="0.25">
      <c r="A5" s="72" t="s">
        <v>118</v>
      </c>
      <c r="B5" s="73"/>
      <c r="C5" s="43"/>
      <c r="D5" s="32"/>
      <c r="E5" s="32"/>
      <c r="F5" s="32"/>
      <c r="G5" s="44"/>
      <c r="H5" s="32"/>
    </row>
    <row r="6" spans="1:8" ht="20.25" customHeight="1" x14ac:dyDescent="0.25">
      <c r="A6" s="72" t="s">
        <v>119</v>
      </c>
      <c r="B6" s="73"/>
      <c r="C6" s="43"/>
      <c r="D6" s="32"/>
      <c r="E6" s="32"/>
      <c r="F6" s="32"/>
      <c r="G6" s="44"/>
      <c r="H6" s="32"/>
    </row>
    <row r="7" spans="1:8" ht="19.5" customHeight="1" x14ac:dyDescent="0.25">
      <c r="A7" s="136" t="s">
        <v>133</v>
      </c>
      <c r="B7" s="119"/>
      <c r="C7" s="119"/>
      <c r="D7" s="119"/>
      <c r="E7" s="119"/>
      <c r="F7" s="119"/>
      <c r="G7" s="119"/>
      <c r="H7" s="135"/>
    </row>
    <row r="8" spans="1:8" ht="17.25" customHeight="1" x14ac:dyDescent="0.25">
      <c r="A8" s="116" t="s">
        <v>68</v>
      </c>
      <c r="B8" s="117"/>
      <c r="C8" s="36">
        <v>15.83</v>
      </c>
      <c r="D8" s="33">
        <v>-85.4</v>
      </c>
      <c r="E8" s="33">
        <f>E12+E15+E18+E21</f>
        <v>371.81000000000006</v>
      </c>
      <c r="F8" s="33">
        <f>F12+F15+F18+F21</f>
        <v>355.82</v>
      </c>
      <c r="G8" s="33">
        <f>G12+G15+G18+G21</f>
        <v>355.82</v>
      </c>
      <c r="H8" s="90">
        <f>F8-E8+D8</f>
        <v>-101.39000000000007</v>
      </c>
    </row>
    <row r="9" spans="1:8" x14ac:dyDescent="0.25">
      <c r="A9" s="45" t="s">
        <v>69</v>
      </c>
      <c r="B9" s="46"/>
      <c r="C9" s="7">
        <v>14.25</v>
      </c>
      <c r="D9" s="7">
        <f>D8-D10</f>
        <v>-76.860000000000014</v>
      </c>
      <c r="E9" s="90">
        <f>E8-E10</f>
        <v>334.62900000000008</v>
      </c>
      <c r="F9" s="90">
        <f>F8-F10</f>
        <v>320.238</v>
      </c>
      <c r="G9" s="7">
        <f>G8-G10</f>
        <v>320.24</v>
      </c>
      <c r="H9" s="90">
        <f t="shared" ref="H9:H10" si="0">F9-E9+D9</f>
        <v>-91.25100000000009</v>
      </c>
    </row>
    <row r="10" spans="1:8" x14ac:dyDescent="0.25">
      <c r="A10" s="118" t="s">
        <v>70</v>
      </c>
      <c r="B10" s="119"/>
      <c r="C10" s="7">
        <v>1.58</v>
      </c>
      <c r="D10" s="7">
        <v>-8.5399999999999991</v>
      </c>
      <c r="E10" s="90">
        <f>E8*10%</f>
        <v>37.181000000000004</v>
      </c>
      <c r="F10" s="90">
        <f>F8*10%</f>
        <v>35.582000000000001</v>
      </c>
      <c r="G10" s="7">
        <v>35.58</v>
      </c>
      <c r="H10" s="90">
        <f t="shared" si="0"/>
        <v>-10.139000000000003</v>
      </c>
    </row>
    <row r="11" spans="1:8" ht="12.75" customHeight="1" x14ac:dyDescent="0.25">
      <c r="A11" s="120" t="s">
        <v>83</v>
      </c>
      <c r="B11" s="121"/>
      <c r="C11" s="121"/>
      <c r="D11" s="121"/>
      <c r="E11" s="121"/>
      <c r="F11" s="121"/>
      <c r="G11" s="121"/>
      <c r="H11" s="117"/>
    </row>
    <row r="12" spans="1:8" x14ac:dyDescent="0.25">
      <c r="A12" s="122" t="s">
        <v>52</v>
      </c>
      <c r="B12" s="123"/>
      <c r="C12" s="36">
        <v>5.65</v>
      </c>
      <c r="D12" s="33">
        <v>-31.99</v>
      </c>
      <c r="E12" s="33">
        <v>132.96</v>
      </c>
      <c r="F12" s="33">
        <v>127.67</v>
      </c>
      <c r="G12" s="33">
        <v>127.67</v>
      </c>
      <c r="H12" s="90">
        <f t="shared" ref="H12:H23" si="1">F12-E12+D12</f>
        <v>-37.28</v>
      </c>
    </row>
    <row r="13" spans="1:8" x14ac:dyDescent="0.25">
      <c r="A13" s="45" t="s">
        <v>69</v>
      </c>
      <c r="B13" s="46"/>
      <c r="C13" s="7">
        <v>5.08</v>
      </c>
      <c r="D13" s="7">
        <f>D12-D14</f>
        <v>-28.79</v>
      </c>
      <c r="E13" s="90">
        <f>E12-E14</f>
        <v>119.664</v>
      </c>
      <c r="F13" s="90">
        <f>F12-F14</f>
        <v>114.90300000000001</v>
      </c>
      <c r="G13" s="90">
        <f>G12-G14</f>
        <v>114.90300000000001</v>
      </c>
      <c r="H13" s="90">
        <f t="shared" si="1"/>
        <v>-33.550999999999995</v>
      </c>
    </row>
    <row r="14" spans="1:8" x14ac:dyDescent="0.25">
      <c r="A14" s="118" t="s">
        <v>70</v>
      </c>
      <c r="B14" s="119"/>
      <c r="C14" s="7">
        <v>0.56999999999999995</v>
      </c>
      <c r="D14" s="7">
        <v>-3.2</v>
      </c>
      <c r="E14" s="90">
        <f>E12*10%</f>
        <v>13.296000000000001</v>
      </c>
      <c r="F14" s="90">
        <f>F12*10%</f>
        <v>12.767000000000001</v>
      </c>
      <c r="G14" s="90">
        <f>G12*10%</f>
        <v>12.767000000000001</v>
      </c>
      <c r="H14" s="90">
        <f t="shared" si="1"/>
        <v>-3.7290000000000001</v>
      </c>
    </row>
    <row r="15" spans="1:8" ht="23.25" customHeight="1" x14ac:dyDescent="0.25">
      <c r="A15" s="122" t="s">
        <v>46</v>
      </c>
      <c r="B15" s="123"/>
      <c r="C15" s="36">
        <v>3.45</v>
      </c>
      <c r="D15" s="33">
        <v>-19.48</v>
      </c>
      <c r="E15" s="33">
        <v>81.180000000000007</v>
      </c>
      <c r="F15" s="33">
        <v>77.959999999999994</v>
      </c>
      <c r="G15" s="33">
        <v>77.959999999999994</v>
      </c>
      <c r="H15" s="90">
        <f t="shared" si="1"/>
        <v>-22.700000000000014</v>
      </c>
    </row>
    <row r="16" spans="1:8" x14ac:dyDescent="0.25">
      <c r="A16" s="45" t="s">
        <v>69</v>
      </c>
      <c r="B16" s="46"/>
      <c r="C16" s="7">
        <v>3.1</v>
      </c>
      <c r="D16" s="7">
        <f>D15-D17</f>
        <v>-17.53</v>
      </c>
      <c r="E16" s="90">
        <f>E15-E17</f>
        <v>73.062000000000012</v>
      </c>
      <c r="F16" s="90">
        <f>F15-F17</f>
        <v>70.163999999999987</v>
      </c>
      <c r="G16" s="90">
        <f>G15-G17</f>
        <v>70.163999999999987</v>
      </c>
      <c r="H16" s="90">
        <f t="shared" si="1"/>
        <v>-20.428000000000026</v>
      </c>
    </row>
    <row r="17" spans="1:8" ht="15" customHeight="1" x14ac:dyDescent="0.25">
      <c r="A17" s="118" t="s">
        <v>70</v>
      </c>
      <c r="B17" s="119"/>
      <c r="C17" s="7">
        <v>0.35</v>
      </c>
      <c r="D17" s="7">
        <v>-1.95</v>
      </c>
      <c r="E17" s="90">
        <f>E15*10%</f>
        <v>8.1180000000000003</v>
      </c>
      <c r="F17" s="90">
        <f>F15*10%</f>
        <v>7.7959999999999994</v>
      </c>
      <c r="G17" s="90">
        <f>G15*10%</f>
        <v>7.7959999999999994</v>
      </c>
      <c r="H17" s="90">
        <f t="shared" si="1"/>
        <v>-2.2720000000000011</v>
      </c>
    </row>
    <row r="18" spans="1:8" ht="15" customHeight="1" x14ac:dyDescent="0.25">
      <c r="A18" s="122" t="s">
        <v>53</v>
      </c>
      <c r="B18" s="123"/>
      <c r="C18" s="43">
        <v>2.37</v>
      </c>
      <c r="D18" s="33">
        <v>-13.42</v>
      </c>
      <c r="E18" s="33">
        <v>55.77</v>
      </c>
      <c r="F18" s="33">
        <v>53.56</v>
      </c>
      <c r="G18" s="33">
        <v>53.56</v>
      </c>
      <c r="H18" s="90">
        <f t="shared" si="1"/>
        <v>-15.63</v>
      </c>
    </row>
    <row r="19" spans="1:8" ht="13.5" customHeight="1" x14ac:dyDescent="0.25">
      <c r="A19" s="45" t="s">
        <v>69</v>
      </c>
      <c r="B19" s="46"/>
      <c r="C19" s="7">
        <v>2.13</v>
      </c>
      <c r="D19" s="7">
        <f>D18-D20</f>
        <v>-12.08</v>
      </c>
      <c r="E19" s="90">
        <f>E18-E20</f>
        <v>50.193000000000005</v>
      </c>
      <c r="F19" s="90">
        <f>F18-F20</f>
        <v>48.204000000000001</v>
      </c>
      <c r="G19" s="90">
        <f>G18-G20</f>
        <v>48.204000000000001</v>
      </c>
      <c r="H19" s="90">
        <f t="shared" si="1"/>
        <v>-14.069000000000004</v>
      </c>
    </row>
    <row r="20" spans="1:8" ht="12.75" customHeight="1" x14ac:dyDescent="0.25">
      <c r="A20" s="118" t="s">
        <v>70</v>
      </c>
      <c r="B20" s="119"/>
      <c r="C20" s="7">
        <v>0.24</v>
      </c>
      <c r="D20" s="7">
        <v>-1.34</v>
      </c>
      <c r="E20" s="90">
        <f>E18*10%</f>
        <v>5.5770000000000008</v>
      </c>
      <c r="F20" s="90">
        <f>F18*10%</f>
        <v>5.3560000000000008</v>
      </c>
      <c r="G20" s="90">
        <f>G18*10%</f>
        <v>5.3560000000000008</v>
      </c>
      <c r="H20" s="90">
        <f t="shared" si="1"/>
        <v>-1.5610000000000002</v>
      </c>
    </row>
    <row r="21" spans="1:8" ht="14.25" customHeight="1" x14ac:dyDescent="0.25">
      <c r="A21" s="10" t="s">
        <v>84</v>
      </c>
      <c r="B21" s="47"/>
      <c r="C21" s="35">
        <v>4.3600000000000003</v>
      </c>
      <c r="D21" s="7">
        <v>-20.51</v>
      </c>
      <c r="E21" s="7">
        <v>101.9</v>
      </c>
      <c r="F21" s="7">
        <v>96.63</v>
      </c>
      <c r="G21" s="7">
        <v>96.63</v>
      </c>
      <c r="H21" s="90">
        <f t="shared" si="1"/>
        <v>-25.780000000000012</v>
      </c>
    </row>
    <row r="22" spans="1:8" ht="14.25" customHeight="1" x14ac:dyDescent="0.25">
      <c r="A22" s="45" t="s">
        <v>69</v>
      </c>
      <c r="B22" s="46"/>
      <c r="C22" s="7">
        <v>3.92</v>
      </c>
      <c r="D22" s="7">
        <f>D21-D23</f>
        <v>-18.46</v>
      </c>
      <c r="E22" s="90">
        <f>E21-E23</f>
        <v>91.710000000000008</v>
      </c>
      <c r="F22" s="90">
        <f>F21-F23</f>
        <v>86.966999999999999</v>
      </c>
      <c r="G22" s="90">
        <f>G21-G23</f>
        <v>86.966999999999999</v>
      </c>
      <c r="H22" s="90">
        <f t="shared" si="1"/>
        <v>-23.20300000000001</v>
      </c>
    </row>
    <row r="23" spans="1:8" x14ac:dyDescent="0.25">
      <c r="A23" s="118" t="s">
        <v>70</v>
      </c>
      <c r="B23" s="119"/>
      <c r="C23" s="7">
        <v>0.44</v>
      </c>
      <c r="D23" s="7">
        <v>-2.0499999999999998</v>
      </c>
      <c r="E23" s="90">
        <f>E21*10%</f>
        <v>10.190000000000001</v>
      </c>
      <c r="F23" s="90">
        <f>F21*10%</f>
        <v>9.6630000000000003</v>
      </c>
      <c r="G23" s="90">
        <f>G21*10%</f>
        <v>9.6630000000000003</v>
      </c>
      <c r="H23" s="90">
        <f t="shared" si="1"/>
        <v>-2.5770000000000008</v>
      </c>
    </row>
    <row r="24" spans="1:8" x14ac:dyDescent="0.25">
      <c r="A24" s="86"/>
      <c r="B24" s="87"/>
      <c r="C24" s="7"/>
      <c r="D24" s="7"/>
      <c r="E24" s="7"/>
      <c r="F24" s="7"/>
      <c r="G24" s="85"/>
      <c r="H24" s="90"/>
    </row>
    <row r="25" spans="1:8" ht="13.5" customHeight="1" x14ac:dyDescent="0.25">
      <c r="A25" s="116" t="s">
        <v>47</v>
      </c>
      <c r="B25" s="124"/>
      <c r="C25" s="35">
        <v>5.29</v>
      </c>
      <c r="D25" s="35">
        <v>-165.42</v>
      </c>
      <c r="E25" s="35">
        <v>124.49</v>
      </c>
      <c r="F25" s="35">
        <v>119.54</v>
      </c>
      <c r="G25" s="66">
        <f>G26+G27</f>
        <v>11.95</v>
      </c>
      <c r="H25" s="90">
        <f>F25-E25+D25+F25-G25</f>
        <v>-62.779999999999973</v>
      </c>
    </row>
    <row r="26" spans="1:8" ht="15" customHeight="1" x14ac:dyDescent="0.25">
      <c r="A26" s="57" t="s">
        <v>71</v>
      </c>
      <c r="B26" s="58"/>
      <c r="C26" s="35">
        <v>4.76</v>
      </c>
      <c r="D26" s="35">
        <v>-163.78</v>
      </c>
      <c r="E26" s="90">
        <f>E25-E27</f>
        <v>112.041</v>
      </c>
      <c r="F26" s="90">
        <f>F25-F27</f>
        <v>107.58600000000001</v>
      </c>
      <c r="G26" s="59">
        <v>0</v>
      </c>
      <c r="H26" s="90">
        <f t="shared" ref="H26:H27" si="2">F26-E26+D26+F26-G26</f>
        <v>-60.648999999999972</v>
      </c>
    </row>
    <row r="27" spans="1:8" ht="12.75" customHeight="1" x14ac:dyDescent="0.25">
      <c r="A27" s="118" t="s">
        <v>70</v>
      </c>
      <c r="B27" s="119"/>
      <c r="C27" s="7">
        <v>0.53</v>
      </c>
      <c r="D27" s="7">
        <v>-1.64</v>
      </c>
      <c r="E27" s="90">
        <f>E25*10%</f>
        <v>12.449</v>
      </c>
      <c r="F27" s="90">
        <f>F25*10%</f>
        <v>11.954000000000001</v>
      </c>
      <c r="G27" s="7">
        <v>11.95</v>
      </c>
      <c r="H27" s="90">
        <f t="shared" si="2"/>
        <v>-2.1309999999999967</v>
      </c>
    </row>
    <row r="28" spans="1:8" ht="7.5" customHeight="1" x14ac:dyDescent="0.25">
      <c r="A28" s="86"/>
      <c r="B28" s="87"/>
      <c r="C28" s="7"/>
      <c r="D28" s="7"/>
      <c r="E28" s="7"/>
      <c r="F28" s="7"/>
      <c r="G28" s="85"/>
      <c r="H28" s="7"/>
    </row>
    <row r="29" spans="1:8" ht="12.75" customHeight="1" x14ac:dyDescent="0.25">
      <c r="A29" s="137" t="s">
        <v>124</v>
      </c>
      <c r="B29" s="138"/>
      <c r="C29" s="7"/>
      <c r="D29" s="35">
        <v>-9.7200000000000006</v>
      </c>
      <c r="E29" s="35">
        <f>E31+E32+E33+E34</f>
        <v>41.78</v>
      </c>
      <c r="F29" s="35">
        <f>F31+F32+F33+F34</f>
        <v>41.54</v>
      </c>
      <c r="G29" s="89">
        <v>41.54</v>
      </c>
      <c r="H29" s="7">
        <f t="shared" ref="H29:H34" si="3">F29-E29+D29+F29-G29</f>
        <v>-9.9600000000000009</v>
      </c>
    </row>
    <row r="30" spans="1:8" ht="12.75" customHeight="1" x14ac:dyDescent="0.25">
      <c r="A30" s="45" t="s">
        <v>125</v>
      </c>
      <c r="B30" s="88"/>
      <c r="C30" s="7"/>
      <c r="D30" s="7"/>
      <c r="E30" s="7"/>
      <c r="F30" s="7"/>
      <c r="G30" s="83"/>
      <c r="H30" s="7"/>
    </row>
    <row r="31" spans="1:8" ht="12.75" customHeight="1" x14ac:dyDescent="0.25">
      <c r="A31" s="131" t="s">
        <v>126</v>
      </c>
      <c r="B31" s="132"/>
      <c r="C31" s="7"/>
      <c r="D31" s="7">
        <v>-0.59</v>
      </c>
      <c r="E31" s="7">
        <v>3.57</v>
      </c>
      <c r="F31" s="7">
        <v>3.51</v>
      </c>
      <c r="G31" s="7">
        <v>3.51</v>
      </c>
      <c r="H31" s="7">
        <f t="shared" si="3"/>
        <v>-0.64999999999999991</v>
      </c>
    </row>
    <row r="32" spans="1:8" ht="12.75" customHeight="1" x14ac:dyDescent="0.25">
      <c r="A32" s="131" t="s">
        <v>128</v>
      </c>
      <c r="B32" s="132"/>
      <c r="C32" s="7"/>
      <c r="D32" s="7">
        <v>-3.02</v>
      </c>
      <c r="E32" s="7">
        <v>15.9</v>
      </c>
      <c r="F32" s="7">
        <v>15.61</v>
      </c>
      <c r="G32" s="7">
        <v>15.61</v>
      </c>
      <c r="H32" s="7">
        <f t="shared" si="3"/>
        <v>-3.3100000000000005</v>
      </c>
    </row>
    <row r="33" spans="1:8" ht="12.75" customHeight="1" x14ac:dyDescent="0.25">
      <c r="A33" s="131" t="s">
        <v>129</v>
      </c>
      <c r="B33" s="132"/>
      <c r="C33" s="7"/>
      <c r="D33" s="7">
        <v>-5.73</v>
      </c>
      <c r="E33" s="7">
        <v>18.920000000000002</v>
      </c>
      <c r="F33" s="7">
        <v>19.149999999999999</v>
      </c>
      <c r="G33" s="7">
        <v>19.149999999999999</v>
      </c>
      <c r="H33" s="7">
        <f t="shared" si="3"/>
        <v>-5.5000000000000036</v>
      </c>
    </row>
    <row r="34" spans="1:8" ht="12.75" customHeight="1" x14ac:dyDescent="0.25">
      <c r="A34" s="131" t="s">
        <v>127</v>
      </c>
      <c r="B34" s="132"/>
      <c r="C34" s="7"/>
      <c r="D34" s="7">
        <v>-0.38</v>
      </c>
      <c r="E34" s="7">
        <v>3.39</v>
      </c>
      <c r="F34" s="7">
        <v>3.27</v>
      </c>
      <c r="G34" s="7">
        <v>3.27</v>
      </c>
      <c r="H34" s="7">
        <f t="shared" si="3"/>
        <v>-0.5</v>
      </c>
    </row>
    <row r="35" spans="1:8" ht="12.75" customHeight="1" x14ac:dyDescent="0.25">
      <c r="A35" s="125" t="s">
        <v>116</v>
      </c>
      <c r="B35" s="126"/>
      <c r="C35" s="7"/>
      <c r="D35" s="7"/>
      <c r="E35" s="35">
        <f>E8+E25+E29</f>
        <v>538.08000000000004</v>
      </c>
      <c r="F35" s="35">
        <f>F8+F25+F29</f>
        <v>516.9</v>
      </c>
      <c r="G35" s="35">
        <f>G8+G25+G29</f>
        <v>409.31</v>
      </c>
      <c r="H35" s="7"/>
    </row>
    <row r="36" spans="1:8" ht="18.75" customHeight="1" x14ac:dyDescent="0.25">
      <c r="A36" s="127" t="s">
        <v>117</v>
      </c>
      <c r="B36" s="128"/>
      <c r="C36" s="91"/>
      <c r="D36" s="91">
        <v>-260.54000000000002</v>
      </c>
      <c r="E36" s="92"/>
      <c r="F36" s="92"/>
      <c r="G36" s="91"/>
      <c r="H36" s="91">
        <f>F35-E35+D36+F35-G35</f>
        <v>-174.13000000000011</v>
      </c>
    </row>
    <row r="37" spans="1:8" ht="21" customHeight="1" x14ac:dyDescent="0.25">
      <c r="A37" s="127" t="s">
        <v>134</v>
      </c>
      <c r="B37" s="127"/>
      <c r="C37" s="93"/>
      <c r="D37" s="93"/>
      <c r="E37" s="94"/>
      <c r="F37" s="95"/>
      <c r="G37" s="95"/>
      <c r="H37" s="94">
        <f>H38+H39</f>
        <v>-174.13000000000005</v>
      </c>
    </row>
    <row r="38" spans="1:8" ht="22.5" customHeight="1" x14ac:dyDescent="0.25">
      <c r="A38" s="96" t="s">
        <v>118</v>
      </c>
      <c r="B38" s="96"/>
      <c r="C38" s="93"/>
      <c r="D38" s="93"/>
      <c r="E38" s="94"/>
      <c r="F38" s="95"/>
      <c r="G38" s="95"/>
      <c r="H38" s="92">
        <v>0</v>
      </c>
    </row>
    <row r="39" spans="1:8" ht="28.5" customHeight="1" x14ac:dyDescent="0.25">
      <c r="A39" s="97" t="s">
        <v>119</v>
      </c>
      <c r="B39" s="98"/>
      <c r="C39" s="93"/>
      <c r="D39" s="93"/>
      <c r="E39" s="94"/>
      <c r="F39" s="95"/>
      <c r="G39" s="95"/>
      <c r="H39" s="94">
        <f>H8+H25+H29</f>
        <v>-174.13000000000005</v>
      </c>
    </row>
    <row r="40" spans="1:8" ht="12.75" customHeight="1" x14ac:dyDescent="0.25">
      <c r="A40" s="70"/>
      <c r="B40" s="70"/>
      <c r="C40" s="28"/>
      <c r="D40" s="28"/>
      <c r="E40" s="75"/>
      <c r="F40" s="75"/>
      <c r="G40" s="76"/>
      <c r="H40" s="28"/>
    </row>
    <row r="41" spans="1:8" ht="15.75" customHeight="1" x14ac:dyDescent="0.25">
      <c r="A41" s="70"/>
      <c r="B41" s="70"/>
      <c r="C41" s="28"/>
      <c r="D41" s="28"/>
      <c r="E41" s="28"/>
      <c r="F41" s="28"/>
      <c r="G41" s="71"/>
      <c r="H41" s="28"/>
    </row>
    <row r="42" spans="1:8" ht="14.25" customHeight="1" x14ac:dyDescent="0.25"/>
    <row r="43" spans="1:8" x14ac:dyDescent="0.25">
      <c r="A43" s="21" t="s">
        <v>135</v>
      </c>
      <c r="D43" s="23"/>
      <c r="E43" s="23"/>
      <c r="F43" s="23"/>
      <c r="G43" s="23"/>
    </row>
    <row r="44" spans="1:8" x14ac:dyDescent="0.25">
      <c r="A44" s="134" t="s">
        <v>56</v>
      </c>
      <c r="B44" s="119"/>
      <c r="C44" s="119"/>
      <c r="D44" s="135"/>
      <c r="E44" s="37" t="s">
        <v>57</v>
      </c>
      <c r="F44" s="37" t="s">
        <v>58</v>
      </c>
      <c r="G44" s="37" t="s">
        <v>122</v>
      </c>
      <c r="H44" s="79" t="s">
        <v>123</v>
      </c>
    </row>
    <row r="45" spans="1:8" x14ac:dyDescent="0.25">
      <c r="A45" s="133" t="s">
        <v>136</v>
      </c>
      <c r="B45" s="121"/>
      <c r="C45" s="121"/>
      <c r="D45" s="117"/>
      <c r="E45" s="38"/>
      <c r="F45" s="37"/>
      <c r="G45" s="39">
        <v>0</v>
      </c>
      <c r="H45" s="79"/>
    </row>
    <row r="46" spans="1:8" x14ac:dyDescent="0.25">
      <c r="A46" s="133"/>
      <c r="B46" s="121"/>
      <c r="C46" s="121"/>
      <c r="D46" s="117"/>
      <c r="E46" s="38"/>
      <c r="F46" s="37"/>
      <c r="G46" s="39"/>
      <c r="H46" s="79"/>
    </row>
    <row r="47" spans="1:8" x14ac:dyDescent="0.25">
      <c r="A47" s="133"/>
      <c r="B47" s="121"/>
      <c r="C47" s="121"/>
      <c r="D47" s="117"/>
      <c r="E47" s="38"/>
      <c r="F47" s="37"/>
      <c r="G47" s="39"/>
      <c r="H47" s="79"/>
    </row>
    <row r="48" spans="1:8" x14ac:dyDescent="0.25">
      <c r="A48" s="133" t="s">
        <v>8</v>
      </c>
      <c r="B48" s="121"/>
      <c r="C48" s="121"/>
      <c r="D48" s="117"/>
      <c r="E48" s="38"/>
      <c r="F48" s="37"/>
      <c r="G48" s="39">
        <f>SUM(G45:G47)</f>
        <v>0</v>
      </c>
      <c r="H48" s="79"/>
    </row>
    <row r="49" spans="1:8" x14ac:dyDescent="0.25">
      <c r="A49" s="48"/>
      <c r="B49" s="49"/>
      <c r="C49" s="49"/>
      <c r="D49" s="49"/>
      <c r="E49" s="80"/>
      <c r="F49" s="50"/>
      <c r="G49" s="81"/>
      <c r="H49" s="82"/>
    </row>
    <row r="50" spans="1:8" x14ac:dyDescent="0.25">
      <c r="A50" s="48"/>
      <c r="B50" s="49"/>
      <c r="C50" s="49"/>
      <c r="D50" s="49"/>
      <c r="E50" s="80"/>
      <c r="F50" s="50"/>
      <c r="G50" s="81"/>
      <c r="H50" s="82"/>
    </row>
    <row r="51" spans="1:8" x14ac:dyDescent="0.25">
      <c r="A51" s="48"/>
      <c r="B51" s="49"/>
      <c r="C51" s="49"/>
      <c r="D51" s="49"/>
      <c r="E51" s="80"/>
      <c r="F51" s="50"/>
      <c r="G51" s="81"/>
      <c r="H51" s="82"/>
    </row>
    <row r="52" spans="1:8" x14ac:dyDescent="0.25">
      <c r="A52" s="21" t="s">
        <v>48</v>
      </c>
      <c r="D52" s="23"/>
      <c r="E52" s="23"/>
      <c r="F52" s="23"/>
      <c r="G52" s="23"/>
    </row>
    <row r="53" spans="1:8" x14ac:dyDescent="0.25">
      <c r="A53" s="21" t="s">
        <v>49</v>
      </c>
      <c r="D53" s="23"/>
      <c r="E53" s="23"/>
      <c r="F53" s="23"/>
      <c r="G53" s="23"/>
    </row>
    <row r="54" spans="1:8" ht="23.25" customHeight="1" x14ac:dyDescent="0.25">
      <c r="A54" s="134" t="s">
        <v>60</v>
      </c>
      <c r="B54" s="119"/>
      <c r="C54" s="119"/>
      <c r="D54" s="119"/>
      <c r="E54" s="135"/>
      <c r="F54" s="41" t="s">
        <v>58</v>
      </c>
      <c r="G54" s="40" t="s">
        <v>59</v>
      </c>
    </row>
    <row r="55" spans="1:8" x14ac:dyDescent="0.25">
      <c r="A55" s="133"/>
      <c r="B55" s="121"/>
      <c r="C55" s="121"/>
      <c r="D55" s="121"/>
      <c r="E55" s="117"/>
      <c r="F55" s="37" t="s">
        <v>55</v>
      </c>
      <c r="G55" s="37">
        <v>0</v>
      </c>
    </row>
    <row r="56" spans="1:8" ht="22.5" customHeight="1" x14ac:dyDescent="0.25">
      <c r="A56" s="48"/>
      <c r="B56" s="49"/>
      <c r="C56" s="49"/>
      <c r="D56" s="49"/>
      <c r="E56" s="49"/>
      <c r="F56" s="50"/>
      <c r="G56" s="50"/>
    </row>
    <row r="57" spans="1:8" x14ac:dyDescent="0.25">
      <c r="A57" s="21" t="s">
        <v>82</v>
      </c>
      <c r="F57" s="52"/>
    </row>
    <row r="58" spans="1:8" x14ac:dyDescent="0.25">
      <c r="A58" s="129" t="s">
        <v>137</v>
      </c>
      <c r="B58" s="130"/>
      <c r="C58" s="130"/>
      <c r="D58" s="130"/>
      <c r="E58" s="130"/>
      <c r="F58" s="130"/>
    </row>
    <row r="59" spans="1:8" x14ac:dyDescent="0.25">
      <c r="A59" s="113" t="s">
        <v>138</v>
      </c>
      <c r="B59" s="114"/>
      <c r="C59" s="114"/>
      <c r="D59" s="114"/>
      <c r="E59" s="114"/>
      <c r="F59" s="114"/>
      <c r="G59" s="114"/>
      <c r="H59" s="115"/>
    </row>
    <row r="60" spans="1:8" x14ac:dyDescent="0.25">
      <c r="A60" s="114"/>
      <c r="B60" s="114"/>
      <c r="C60" s="114"/>
      <c r="D60" s="114"/>
      <c r="E60" s="114"/>
      <c r="F60" s="114"/>
      <c r="G60" s="114"/>
      <c r="H60" s="115"/>
    </row>
    <row r="61" spans="1:8" ht="36" customHeight="1" x14ac:dyDescent="0.25">
      <c r="A61" s="115"/>
      <c r="B61" s="115"/>
      <c r="C61" s="115"/>
      <c r="D61" s="115"/>
      <c r="E61" s="115"/>
      <c r="F61" s="115"/>
      <c r="G61" s="115"/>
      <c r="H61" s="115"/>
    </row>
    <row r="62" spans="1:8" ht="0.75" customHeight="1" x14ac:dyDescent="0.25">
      <c r="A62" s="115"/>
      <c r="B62" s="115"/>
      <c r="C62" s="115"/>
      <c r="D62" s="115"/>
      <c r="E62" s="115"/>
      <c r="F62" s="115"/>
      <c r="G62" s="115"/>
      <c r="H62" s="115"/>
    </row>
    <row r="63" spans="1:8" ht="14.25" customHeight="1" x14ac:dyDescent="0.25">
      <c r="A63" s="74"/>
      <c r="B63" s="74"/>
      <c r="C63" s="74"/>
      <c r="D63" s="74"/>
      <c r="E63" s="74"/>
      <c r="F63" s="74"/>
      <c r="G63" s="74"/>
      <c r="H63" s="74"/>
    </row>
    <row r="64" spans="1:8" ht="14.25" customHeight="1" x14ac:dyDescent="0.25">
      <c r="A64" s="74"/>
      <c r="B64" s="74"/>
      <c r="C64" s="74"/>
      <c r="D64" s="74"/>
      <c r="E64" s="74"/>
      <c r="F64" s="74"/>
      <c r="G64" s="74"/>
      <c r="H64" s="74"/>
    </row>
    <row r="65" spans="1:8" ht="13.5" customHeight="1" x14ac:dyDescent="0.25">
      <c r="A65" s="74"/>
      <c r="B65" s="74"/>
      <c r="C65" s="74"/>
      <c r="D65" s="74"/>
      <c r="E65" s="74"/>
      <c r="F65" s="74"/>
      <c r="G65" s="74"/>
      <c r="H65" s="74"/>
    </row>
    <row r="66" spans="1:8" x14ac:dyDescent="0.25">
      <c r="A66" s="55"/>
      <c r="B66" s="56"/>
      <c r="C66" s="56"/>
      <c r="D66" s="56"/>
      <c r="E66" s="56"/>
      <c r="F66" s="56"/>
    </row>
    <row r="67" spans="1:8" x14ac:dyDescent="0.25">
      <c r="A67" s="21" t="s">
        <v>72</v>
      </c>
      <c r="B67" s="77"/>
      <c r="C67" s="78"/>
      <c r="D67" s="4"/>
      <c r="E67" s="4"/>
      <c r="F67" s="21"/>
    </row>
    <row r="68" spans="1:8" x14ac:dyDescent="0.25">
      <c r="A68" s="21" t="s">
        <v>73</v>
      </c>
      <c r="B68" s="77"/>
      <c r="C68" s="78"/>
      <c r="D68" s="4"/>
      <c r="E68" s="21" t="s">
        <v>74</v>
      </c>
      <c r="F68" s="4"/>
    </row>
    <row r="69" spans="1:8" x14ac:dyDescent="0.25">
      <c r="A69" s="21" t="s">
        <v>111</v>
      </c>
      <c r="B69" s="77"/>
      <c r="C69" s="78"/>
      <c r="D69" s="4"/>
      <c r="E69" s="4"/>
      <c r="F69" s="4"/>
    </row>
    <row r="70" spans="1:8" x14ac:dyDescent="0.25">
      <c r="A70" s="23"/>
      <c r="B70" s="51"/>
    </row>
    <row r="71" spans="1:8" x14ac:dyDescent="0.25">
      <c r="A71" s="19" t="s">
        <v>75</v>
      </c>
    </row>
    <row r="72" spans="1:8" x14ac:dyDescent="0.25">
      <c r="A72" s="19" t="s">
        <v>76</v>
      </c>
    </row>
    <row r="73" spans="1:8" x14ac:dyDescent="0.25">
      <c r="A73" s="19" t="s">
        <v>77</v>
      </c>
    </row>
    <row r="74" spans="1:8" x14ac:dyDescent="0.25">
      <c r="A74" s="19" t="s">
        <v>78</v>
      </c>
    </row>
    <row r="75" spans="1:8" x14ac:dyDescent="0.25">
      <c r="A75" s="19"/>
    </row>
  </sheetData>
  <mergeCells count="30">
    <mergeCell ref="A7:H7"/>
    <mergeCell ref="A29:B29"/>
    <mergeCell ref="A31:B31"/>
    <mergeCell ref="A32:B32"/>
    <mergeCell ref="A33:B33"/>
    <mergeCell ref="A58:F58"/>
    <mergeCell ref="A34:B34"/>
    <mergeCell ref="A48:D48"/>
    <mergeCell ref="A54:E54"/>
    <mergeCell ref="A55:E55"/>
    <mergeCell ref="A44:D44"/>
    <mergeCell ref="A45:D45"/>
    <mergeCell ref="A46:D46"/>
    <mergeCell ref="A47:D47"/>
    <mergeCell ref="A59:H62"/>
    <mergeCell ref="A8:B8"/>
    <mergeCell ref="A10:B10"/>
    <mergeCell ref="A11:H11"/>
    <mergeCell ref="A12:B12"/>
    <mergeCell ref="A23:B23"/>
    <mergeCell ref="A25:B25"/>
    <mergeCell ref="A27:B27"/>
    <mergeCell ref="A14:B14"/>
    <mergeCell ref="A15:B15"/>
    <mergeCell ref="A17:B17"/>
    <mergeCell ref="A18:B18"/>
    <mergeCell ref="A20:B20"/>
    <mergeCell ref="A35:B35"/>
    <mergeCell ref="A36:B36"/>
    <mergeCell ref="A37:B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2019-02-21T05:25:53Z</cp:lastPrinted>
  <dcterms:created xsi:type="dcterms:W3CDTF">2013-02-18T04:38:06Z</dcterms:created>
  <dcterms:modified xsi:type="dcterms:W3CDTF">2019-03-04T04:07:01Z</dcterms:modified>
</cp:coreProperties>
</file>