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6" i="8"/>
  <c r="G25"/>
  <c r="G34"/>
  <c r="G40"/>
  <c r="H41"/>
  <c r="H25"/>
  <c r="H44"/>
  <c r="H42"/>
  <c r="E8"/>
  <c r="E28"/>
  <c r="E34"/>
  <c r="E40"/>
  <c r="H33"/>
  <c r="H32"/>
  <c r="H31"/>
  <c r="H30"/>
  <c r="F28"/>
  <c r="H28"/>
  <c r="G8"/>
  <c r="G9"/>
  <c r="G22"/>
  <c r="G19"/>
  <c r="G16"/>
  <c r="G13"/>
  <c r="F8"/>
  <c r="F34"/>
  <c r="H8"/>
  <c r="F40"/>
  <c r="E38"/>
  <c r="F22"/>
  <c r="E22"/>
  <c r="F19"/>
  <c r="E19"/>
  <c r="F16"/>
  <c r="E16"/>
  <c r="F13"/>
  <c r="E13"/>
  <c r="H39"/>
  <c r="H38"/>
  <c r="H37"/>
  <c r="H27"/>
  <c r="F26"/>
  <c r="E26"/>
  <c r="H26"/>
  <c r="H23"/>
  <c r="H22"/>
  <c r="H21"/>
  <c r="H20"/>
  <c r="H19"/>
  <c r="H18"/>
  <c r="H17"/>
  <c r="H16"/>
  <c r="H15"/>
  <c r="H14"/>
  <c r="H13"/>
  <c r="H12"/>
  <c r="H10"/>
  <c r="F9"/>
  <c r="E9"/>
  <c r="H9"/>
  <c r="C13"/>
  <c r="C9"/>
</calcChain>
</file>

<file path=xl/sharedStrings.xml><?xml version="1.0" encoding="utf-8"?>
<sst xmlns="http://schemas.openxmlformats.org/spreadsheetml/2006/main" count="184" uniqueCount="160">
  <si>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</si>
  <si>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</si>
  <si>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</si>
  <si>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</si>
  <si>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</si>
  <si>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</si>
  <si>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</si>
  <si>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</si>
  <si>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</si>
  <si>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</si>
  <si>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</si>
  <si>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</si>
  <si>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</si>
  <si>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</si>
  <si>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</si>
  <si>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</si>
  <si>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</si>
  <si>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</si>
  <si>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</si>
  <si>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</si>
  <si>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</si>
  <si>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</si>
  <si>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</si>
  <si>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</si>
  <si>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</si>
  <si>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</si>
  <si>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</si>
  <si>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</si>
  <si>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</si>
  <si>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</si>
  <si>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</si>
  <si>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</si>
  <si>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</si>
  <si>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</si>
  <si>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</si>
  <si>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</si>
  <si>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</si>
  <si>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</si>
  <si>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</si>
  <si>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</si>
  <si>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</si>
  <si>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</si>
  <si>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</si>
  <si>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</si>
  <si>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</si>
  <si>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</si>
  <si>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</si>
  <si>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</si>
  <si>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</si>
  <si>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</si>
  <si>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</si>
  <si>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</si>
  <si>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</si>
  <si>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</si>
  <si>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</si>
  <si>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</si>
  <si>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</si>
  <si>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</si>
  <si>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</si>
  <si>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</si>
  <si>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</si>
  <si>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</si>
  <si>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</si>
  <si>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</si>
  <si>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</si>
  <si>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</si>
  <si>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</si>
  <si>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</si>
  <si>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</si>
  <si>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</si>
  <si>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</si>
  <si>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</si>
  <si>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</si>
  <si>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</si>
  <si>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</si>
  <si>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</si>
  <si>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</si>
  <si>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</si>
  <si>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</si>
  <si>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</si>
  <si>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</si>
  <si>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</si>
  <si>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</si>
  <si>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</si>
  <si>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</si>
  <si>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</si>
  <si>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</si>
  <si>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</si>
  <si>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</si>
  <si>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</si>
  <si>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</si>
  <si>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</si>
  <si>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</si>
  <si>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</si>
  <si>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</si>
  <si>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</si>
  <si>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</si>
  <si>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</si>
  <si>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</si>
  <si>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</si>
  <si>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</si>
  <si>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</si>
  <si>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</si>
  <si>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</si>
  <si>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</si>
  <si>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</si>
  <si>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</si>
  <si>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>2-265-897</t>
  </si>
  <si>
    <t>.</t>
  </si>
  <si>
    <t>№ 12 по ул. Тунгусской</t>
  </si>
  <si>
    <t xml:space="preserve">1.Сведения об Управляющей компании Ленинского района -2 </t>
  </si>
  <si>
    <t xml:space="preserve"> ООО "Управляющая компания Ленинского района - 2 "</t>
  </si>
  <si>
    <t>от 30 июля 2007 г. серия 25 № 002827453</t>
  </si>
  <si>
    <t xml:space="preserve">Тунгусская, 8 </t>
  </si>
  <si>
    <t>3  этажа</t>
  </si>
  <si>
    <t>3 подъезда</t>
  </si>
  <si>
    <t xml:space="preserve">                                                 01 октября 2009 года</t>
  </si>
  <si>
    <t>Тунгусская, 12</t>
  </si>
  <si>
    <t>Ленинского района -2 "</t>
  </si>
  <si>
    <t>В отчете отражен тариф, по которому производились начисления с мая 2014 года.</t>
  </si>
  <si>
    <t>итого по дому:</t>
  </si>
  <si>
    <t>Прочие работы и услуги</t>
  </si>
  <si>
    <t>количество зарегистрированных</t>
  </si>
  <si>
    <t>итого: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</si>
  <si>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</si>
  <si>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</si>
  <si>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</si>
  <si>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</si>
  <si>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</si>
  <si>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ООО "Эра"</t>
  </si>
  <si>
    <t>услуги по управлению, налоги</t>
  </si>
  <si>
    <t>71 чел</t>
  </si>
  <si>
    <t xml:space="preserve">                       Отчет ООО "Управляющей компании Ленинского района -2 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</si>
  <si>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</si>
  <si>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</si>
  <si>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</si>
  <si>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</si>
  <si>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</si>
  <si>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аврийная замена трубопровода ЦО</t>
  </si>
  <si>
    <t>30 п.м</t>
  </si>
  <si>
    <t>ООО "ТСГ"</t>
  </si>
  <si>
    <t>3. Коммунальные услуги,всего:</t>
  </si>
  <si>
    <t xml:space="preserve">в том числе: </t>
  </si>
  <si>
    <t>ХВС но содержание ОИ МКД</t>
  </si>
  <si>
    <t>отведение сточных вод</t>
  </si>
  <si>
    <t>ГВС но содержание ОИ МКД</t>
  </si>
  <si>
    <t>эл.энергия но содержание ОИ МКД</t>
  </si>
  <si>
    <t>устройство контейнерной площадки между домами  -требование Ростехнадзора.</t>
  </si>
  <si>
    <t>аварийный ремонт фасада</t>
  </si>
  <si>
    <t>Вертикаль</t>
  </si>
  <si>
    <t>обрезка аварийных деревьев по требованию жителей</t>
  </si>
  <si>
    <t>замена задвижки на систему ЦО</t>
  </si>
  <si>
    <t>ООО Эра</t>
  </si>
  <si>
    <t>1.Капитальный ремонт</t>
  </si>
  <si>
    <t>2.текущий ремонт коммуникаций, проходящих через нежилые помещения</t>
  </si>
  <si>
    <t>План по статье "текущий ремонт" на 2018 год.</t>
  </si>
  <si>
    <t>Плана по статье "текущий ремонт" на 2018 год нет в связи с отсутствием средств на счету дома.</t>
  </si>
  <si>
    <t>строит.-технич. Экспертиза</t>
  </si>
  <si>
    <t>АрктурЭксперт</t>
  </si>
  <si>
    <r>
      <t>ИСХ__№</t>
    </r>
    <r>
      <rPr>
        <b/>
        <u/>
        <sz val="9"/>
        <color theme="1"/>
        <rFont val="Calibri"/>
        <family val="2"/>
        <charset val="204"/>
        <scheme val="minor"/>
      </rPr>
      <t xml:space="preserve">     02/01 от 23.01.2018 г.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</si>
</sst>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0" borderId="0" xfId="0" applyFont="1" applyBorder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12" fillId="0" borderId="0" xfId="0" applyFont="1" applyAlignment="1"/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50</v>
      </c>
      <c r="C2" s="4"/>
    </row>
    <row r="3" spans="1:4" ht="15.75">
      <c r="B3" s="4" t="s">
        <v>10</v>
      </c>
      <c r="C3" s="24" t="s">
        <v>109</v>
      </c>
    </row>
    <row r="4" spans="1:4" ht="14.25" customHeight="1">
      <c r="A4" s="22" t="s">
        <v>159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110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111</v>
      </c>
      <c r="D8" s="14"/>
    </row>
    <row r="9" spans="1:4" s="3" customFormat="1" ht="12" customHeight="1">
      <c r="A9" s="12" t="s">
        <v>1</v>
      </c>
      <c r="B9" s="13" t="s">
        <v>11</v>
      </c>
      <c r="C9" s="99" t="s">
        <v>12</v>
      </c>
      <c r="D9" s="100"/>
    </row>
    <row r="10" spans="1:4" s="3" customFormat="1" ht="24" customHeight="1">
      <c r="A10" s="12" t="s">
        <v>2</v>
      </c>
      <c r="B10" s="15" t="s">
        <v>13</v>
      </c>
      <c r="C10" s="101" t="s">
        <v>112</v>
      </c>
      <c r="D10" s="102"/>
    </row>
    <row r="11" spans="1:4" s="3" customFormat="1" ht="15" customHeight="1">
      <c r="A11" s="12" t="s">
        <v>3</v>
      </c>
      <c r="B11" s="13" t="s">
        <v>14</v>
      </c>
      <c r="C11" s="99" t="s">
        <v>15</v>
      </c>
      <c r="D11" s="100"/>
    </row>
    <row r="12" spans="1:4" s="3" customFormat="1" ht="15" customHeight="1">
      <c r="A12" s="70" t="s">
        <v>4</v>
      </c>
      <c r="B12" s="71" t="s">
        <v>90</v>
      </c>
      <c r="C12" s="60" t="s">
        <v>91</v>
      </c>
      <c r="D12" s="61" t="s">
        <v>92</v>
      </c>
    </row>
    <row r="13" spans="1:4" s="3" customFormat="1" ht="15" customHeight="1">
      <c r="A13" s="72"/>
      <c r="B13" s="73"/>
      <c r="C13" s="60" t="s">
        <v>93</v>
      </c>
      <c r="D13" s="61" t="s">
        <v>94</v>
      </c>
    </row>
    <row r="14" spans="1:4" s="3" customFormat="1" ht="15" customHeight="1">
      <c r="A14" s="72"/>
      <c r="B14" s="73"/>
      <c r="C14" s="60" t="s">
        <v>95</v>
      </c>
      <c r="D14" s="61" t="s">
        <v>96</v>
      </c>
    </row>
    <row r="15" spans="1:4" s="3" customFormat="1" ht="15" customHeight="1">
      <c r="A15" s="72"/>
      <c r="B15" s="73"/>
      <c r="C15" s="60" t="s">
        <v>97</v>
      </c>
      <c r="D15" s="61" t="s">
        <v>98</v>
      </c>
    </row>
    <row r="16" spans="1:4" s="3" customFormat="1" ht="15" customHeight="1">
      <c r="A16" s="72"/>
      <c r="B16" s="73"/>
      <c r="C16" s="60" t="s">
        <v>99</v>
      </c>
      <c r="D16" s="61" t="s">
        <v>100</v>
      </c>
    </row>
    <row r="17" spans="1:5" s="3" customFormat="1" ht="15" customHeight="1">
      <c r="A17" s="72"/>
      <c r="B17" s="73"/>
      <c r="C17" s="60" t="s">
        <v>101</v>
      </c>
      <c r="D17" s="61" t="s">
        <v>102</v>
      </c>
    </row>
    <row r="18" spans="1:5" s="3" customFormat="1" ht="15" customHeight="1">
      <c r="A18" s="74"/>
      <c r="B18" s="75"/>
      <c r="C18" s="60" t="s">
        <v>103</v>
      </c>
      <c r="D18" s="61" t="s">
        <v>104</v>
      </c>
    </row>
    <row r="19" spans="1:5" s="3" customFormat="1" ht="14.25" customHeight="1">
      <c r="A19" s="12" t="s">
        <v>5</v>
      </c>
      <c r="B19" s="13" t="s">
        <v>16</v>
      </c>
      <c r="C19" s="103" t="s">
        <v>86</v>
      </c>
      <c r="D19" s="104"/>
    </row>
    <row r="20" spans="1:5" s="3" customFormat="1">
      <c r="A20" s="12" t="s">
        <v>6</v>
      </c>
      <c r="B20" s="13" t="s">
        <v>17</v>
      </c>
      <c r="C20" s="105" t="s">
        <v>53</v>
      </c>
      <c r="D20" s="106"/>
    </row>
    <row r="21" spans="1:5" s="3" customFormat="1" ht="16.5" customHeight="1">
      <c r="A21" s="12" t="s">
        <v>7</v>
      </c>
      <c r="B21" s="13" t="s">
        <v>18</v>
      </c>
      <c r="C21" s="101" t="s">
        <v>19</v>
      </c>
      <c r="D21" s="102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7" t="s">
        <v>26</v>
      </c>
      <c r="B26" s="108"/>
      <c r="C26" s="108"/>
      <c r="D26" s="109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106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105</v>
      </c>
      <c r="C30" s="6" t="s">
        <v>113</v>
      </c>
      <c r="D30" s="10" t="s">
        <v>107</v>
      </c>
      <c r="E30" t="s">
        <v>84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113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49</v>
      </c>
      <c r="B39" s="19"/>
      <c r="C39" s="19"/>
      <c r="D39" s="19"/>
    </row>
    <row r="40" spans="1:4">
      <c r="A40" s="7">
        <v>1</v>
      </c>
      <c r="B40" s="6" t="s">
        <v>35</v>
      </c>
      <c r="C40" s="96">
        <v>1951</v>
      </c>
      <c r="D40" s="97"/>
    </row>
    <row r="41" spans="1:4">
      <c r="A41" s="7">
        <v>2</v>
      </c>
      <c r="B41" s="6" t="s">
        <v>37</v>
      </c>
      <c r="C41" s="96" t="s">
        <v>114</v>
      </c>
      <c r="D41" s="97"/>
    </row>
    <row r="42" spans="1:4" ht="15" customHeight="1">
      <c r="A42" s="7">
        <v>3</v>
      </c>
      <c r="B42" s="6" t="s">
        <v>38</v>
      </c>
      <c r="C42" s="96" t="s">
        <v>115</v>
      </c>
      <c r="D42" s="98"/>
    </row>
    <row r="43" spans="1:4">
      <c r="A43" s="7">
        <v>4</v>
      </c>
      <c r="B43" s="6" t="s">
        <v>36</v>
      </c>
      <c r="C43" s="96" t="s">
        <v>54</v>
      </c>
      <c r="D43" s="98"/>
    </row>
    <row r="44" spans="1:4">
      <c r="A44" s="7">
        <v>5</v>
      </c>
      <c r="B44" s="6" t="s">
        <v>39</v>
      </c>
      <c r="C44" s="96" t="s">
        <v>54</v>
      </c>
      <c r="D44" s="98"/>
    </row>
    <row r="45" spans="1:4">
      <c r="A45" s="7">
        <v>6</v>
      </c>
      <c r="B45" s="6" t="s">
        <v>122</v>
      </c>
      <c r="C45" s="96" t="s">
        <v>131</v>
      </c>
      <c r="D45" s="110"/>
    </row>
    <row r="46" spans="1:4">
      <c r="A46" s="7">
        <v>7</v>
      </c>
      <c r="B46" s="6" t="s">
        <v>40</v>
      </c>
      <c r="C46" s="96">
        <v>2050.4</v>
      </c>
      <c r="D46" s="97"/>
    </row>
    <row r="47" spans="1:4" ht="15" customHeight="1">
      <c r="A47" s="7">
        <v>8</v>
      </c>
      <c r="B47" s="6" t="s">
        <v>41</v>
      </c>
      <c r="C47" s="96">
        <v>86.2</v>
      </c>
      <c r="D47" s="97"/>
    </row>
    <row r="48" spans="1:4">
      <c r="A48" s="7">
        <v>9</v>
      </c>
      <c r="B48" s="6" t="s">
        <v>42</v>
      </c>
      <c r="C48" s="96">
        <v>297.3</v>
      </c>
      <c r="D48" s="97"/>
    </row>
    <row r="49" spans="1:3">
      <c r="B49" s="19" t="s">
        <v>85</v>
      </c>
      <c r="C49" s="57" t="s">
        <v>116</v>
      </c>
    </row>
    <row r="50" spans="1:3" ht="15" customHeight="1">
      <c r="A50" s="4"/>
    </row>
    <row r="51" spans="1:3">
      <c r="A51" s="4"/>
    </row>
    <row r="53" spans="1:3" ht="15" customHeight="1">
      <c r="B53" s="76"/>
      <c r="C53" t="s">
        <v>108</v>
      </c>
    </row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9"/>
  <sheetViews>
    <sheetView workbookViewId="0">
      <selection activeCell="G27" sqref="G27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8.85546875" customWidth="1"/>
    <col min="7" max="7" width="9.140625" customWidth="1"/>
    <col min="8" max="8" width="11.7109375" customWidth="1"/>
  </cols>
  <sheetData>
    <row r="1" spans="1:8">
      <c r="A1" s="4" t="s">
        <v>124</v>
      </c>
      <c r="B1"/>
      <c r="C1" s="42"/>
      <c r="D1" s="42"/>
    </row>
    <row r="2" spans="1:8" ht="13.5" customHeight="1">
      <c r="A2" s="4" t="s">
        <v>133</v>
      </c>
      <c r="B2"/>
      <c r="C2" s="42"/>
      <c r="D2" s="42"/>
    </row>
    <row r="3" spans="1:8" ht="56.25" customHeight="1">
      <c r="A3" s="116" t="s">
        <v>60</v>
      </c>
      <c r="B3" s="117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8" ht="24.75" customHeight="1">
      <c r="A4" s="140" t="s">
        <v>134</v>
      </c>
      <c r="B4" s="125"/>
      <c r="C4" s="43"/>
      <c r="D4" s="32">
        <v>-301.77</v>
      </c>
      <c r="E4" s="32"/>
      <c r="F4" s="32"/>
      <c r="G4" s="44"/>
      <c r="H4" s="32"/>
    </row>
    <row r="5" spans="1:8" ht="15.75" customHeight="1">
      <c r="A5" s="80" t="s">
        <v>125</v>
      </c>
      <c r="B5" s="81"/>
      <c r="C5" s="43"/>
      <c r="D5" s="32">
        <v>7.52</v>
      </c>
      <c r="E5" s="32"/>
      <c r="F5" s="32"/>
      <c r="G5" s="44"/>
      <c r="H5" s="32"/>
    </row>
    <row r="6" spans="1:8" ht="15" customHeight="1">
      <c r="A6" s="80" t="s">
        <v>126</v>
      </c>
      <c r="B6" s="81"/>
      <c r="C6" s="43"/>
      <c r="D6" s="32">
        <v>-309.29000000000002</v>
      </c>
      <c r="E6" s="32"/>
      <c r="F6" s="32"/>
      <c r="G6" s="44"/>
      <c r="H6" s="32"/>
    </row>
    <row r="7" spans="1:8" ht="15" customHeight="1">
      <c r="A7" s="137" t="s">
        <v>135</v>
      </c>
      <c r="B7" s="110"/>
      <c r="C7" s="110"/>
      <c r="D7" s="110"/>
      <c r="E7" s="110"/>
      <c r="F7" s="110"/>
      <c r="G7" s="110"/>
      <c r="H7" s="122"/>
    </row>
    <row r="8" spans="1:8" ht="17.25" customHeight="1">
      <c r="A8" s="116" t="s">
        <v>67</v>
      </c>
      <c r="B8" s="120"/>
      <c r="C8" s="36">
        <v>15.12</v>
      </c>
      <c r="D8" s="33">
        <v>-238.56</v>
      </c>
      <c r="E8" s="33">
        <f>E12+E15+E18+E21</f>
        <v>372.12</v>
      </c>
      <c r="F8" s="33">
        <f>F12+F15+F18+F21</f>
        <v>344.46</v>
      </c>
      <c r="G8" s="33">
        <f>G12+G15+G18+G21</f>
        <v>344.46</v>
      </c>
      <c r="H8" s="7">
        <f>F8-E8+D8</f>
        <v>-266.22000000000003</v>
      </c>
    </row>
    <row r="9" spans="1:8">
      <c r="A9" s="45" t="s">
        <v>68</v>
      </c>
      <c r="B9" s="46"/>
      <c r="C9" s="7">
        <f>C8-C10</f>
        <v>13.61</v>
      </c>
      <c r="D9" s="7">
        <v>-214.7</v>
      </c>
      <c r="E9" s="7">
        <f>E8-E10</f>
        <v>334.89</v>
      </c>
      <c r="F9" s="7">
        <f>F8-F10</f>
        <v>310.02</v>
      </c>
      <c r="G9" s="7">
        <f>G8-G10</f>
        <v>310.02</v>
      </c>
      <c r="H9" s="7">
        <f t="shared" ref="H9:H10" si="0">F9-E9+D9</f>
        <v>-239.57</v>
      </c>
    </row>
    <row r="10" spans="1:8">
      <c r="A10" s="115" t="s">
        <v>69</v>
      </c>
      <c r="B10" s="110"/>
      <c r="C10" s="7">
        <v>1.51</v>
      </c>
      <c r="D10" s="7">
        <v>-23.86</v>
      </c>
      <c r="E10" s="7">
        <v>37.229999999999997</v>
      </c>
      <c r="F10" s="7">
        <v>34.44</v>
      </c>
      <c r="G10" s="7">
        <v>34.44</v>
      </c>
      <c r="H10" s="7">
        <f t="shared" si="0"/>
        <v>-26.65</v>
      </c>
    </row>
    <row r="11" spans="1:8" ht="12.75" customHeight="1">
      <c r="A11" s="137" t="s">
        <v>88</v>
      </c>
      <c r="B11" s="119"/>
      <c r="C11" s="119"/>
      <c r="D11" s="119"/>
      <c r="E11" s="119"/>
      <c r="F11" s="119"/>
      <c r="G11" s="119"/>
      <c r="H11" s="120"/>
    </row>
    <row r="12" spans="1:8">
      <c r="A12" s="138" t="s">
        <v>51</v>
      </c>
      <c r="B12" s="139"/>
      <c r="C12" s="36">
        <v>5.65</v>
      </c>
      <c r="D12" s="33">
        <v>-90.53</v>
      </c>
      <c r="E12" s="33">
        <v>139.05000000000001</v>
      </c>
      <c r="F12" s="33">
        <v>128.81</v>
      </c>
      <c r="G12" s="33">
        <v>128.81</v>
      </c>
      <c r="H12" s="7">
        <f>F12-E12+D12</f>
        <v>-100.77000000000001</v>
      </c>
    </row>
    <row r="13" spans="1:8">
      <c r="A13" s="45" t="s">
        <v>68</v>
      </c>
      <c r="B13" s="46"/>
      <c r="C13" s="7">
        <f>C12-C14</f>
        <v>5.08</v>
      </c>
      <c r="D13" s="7">
        <v>-109.76</v>
      </c>
      <c r="E13" s="7">
        <f>E12-E14</f>
        <v>125.14000000000001</v>
      </c>
      <c r="F13" s="7">
        <f>F12-F14</f>
        <v>115.93</v>
      </c>
      <c r="G13" s="7">
        <f>G12-G14</f>
        <v>115.93</v>
      </c>
      <c r="H13" s="7">
        <f t="shared" ref="H13:H23" si="1">F13-E13+D13</f>
        <v>-118.97000000000001</v>
      </c>
    </row>
    <row r="14" spans="1:8">
      <c r="A14" s="115" t="s">
        <v>69</v>
      </c>
      <c r="B14" s="110"/>
      <c r="C14" s="7">
        <v>0.56999999999999995</v>
      </c>
      <c r="D14" s="7">
        <v>-9.0500000000000007</v>
      </c>
      <c r="E14" s="7">
        <v>13.91</v>
      </c>
      <c r="F14" s="7">
        <v>12.88</v>
      </c>
      <c r="G14" s="7">
        <v>12.88</v>
      </c>
      <c r="H14" s="7">
        <f t="shared" si="1"/>
        <v>-10.08</v>
      </c>
    </row>
    <row r="15" spans="1:8" ht="23.25" customHeight="1">
      <c r="A15" s="138" t="s">
        <v>45</v>
      </c>
      <c r="B15" s="139"/>
      <c r="C15" s="36">
        <v>3.45</v>
      </c>
      <c r="D15" s="33">
        <v>-54.98</v>
      </c>
      <c r="E15" s="33">
        <v>84.91</v>
      </c>
      <c r="F15" s="33">
        <v>78.66</v>
      </c>
      <c r="G15" s="33">
        <v>78.66</v>
      </c>
      <c r="H15" s="7">
        <f t="shared" si="1"/>
        <v>-61.23</v>
      </c>
    </row>
    <row r="16" spans="1:8">
      <c r="A16" s="45" t="s">
        <v>68</v>
      </c>
      <c r="B16" s="46"/>
      <c r="C16" s="7">
        <v>3.1</v>
      </c>
      <c r="D16" s="7">
        <v>-49.49</v>
      </c>
      <c r="E16" s="7">
        <f>E15-E17</f>
        <v>76.42</v>
      </c>
      <c r="F16" s="7">
        <f>F15-F17</f>
        <v>70.789999999999992</v>
      </c>
      <c r="G16" s="7">
        <f>G15-G17</f>
        <v>70.789999999999992</v>
      </c>
      <c r="H16" s="7">
        <f t="shared" si="1"/>
        <v>-55.120000000000012</v>
      </c>
    </row>
    <row r="17" spans="1:8" ht="15" customHeight="1">
      <c r="A17" s="115" t="s">
        <v>69</v>
      </c>
      <c r="B17" s="110"/>
      <c r="C17" s="7">
        <v>0.35</v>
      </c>
      <c r="D17" s="7">
        <v>-5.49</v>
      </c>
      <c r="E17" s="7">
        <v>8.49</v>
      </c>
      <c r="F17" s="7">
        <v>7.87</v>
      </c>
      <c r="G17" s="7">
        <v>7.87</v>
      </c>
      <c r="H17" s="7">
        <f t="shared" si="1"/>
        <v>-6.11</v>
      </c>
    </row>
    <row r="18" spans="1:8" ht="13.5" customHeight="1">
      <c r="A18" s="138" t="s">
        <v>52</v>
      </c>
      <c r="B18" s="139"/>
      <c r="C18" s="43">
        <v>2.37</v>
      </c>
      <c r="D18" s="33">
        <v>-37.72</v>
      </c>
      <c r="E18" s="33">
        <v>58.33</v>
      </c>
      <c r="F18" s="33">
        <v>54.03</v>
      </c>
      <c r="G18" s="33">
        <v>54.03</v>
      </c>
      <c r="H18" s="7">
        <f t="shared" si="1"/>
        <v>-42.019999999999996</v>
      </c>
    </row>
    <row r="19" spans="1:8" ht="13.5" customHeight="1">
      <c r="A19" s="45" t="s">
        <v>68</v>
      </c>
      <c r="B19" s="46"/>
      <c r="C19" s="7">
        <v>2.13</v>
      </c>
      <c r="D19" s="7">
        <v>-33.94</v>
      </c>
      <c r="E19" s="7">
        <f>E18-E20</f>
        <v>52.5</v>
      </c>
      <c r="F19" s="7">
        <f>F18-F20</f>
        <v>48.63</v>
      </c>
      <c r="G19" s="7">
        <f>G18-G20</f>
        <v>48.63</v>
      </c>
      <c r="H19" s="7">
        <f t="shared" si="1"/>
        <v>-37.809999999999995</v>
      </c>
    </row>
    <row r="20" spans="1:8" ht="12.75" customHeight="1">
      <c r="A20" s="115" t="s">
        <v>69</v>
      </c>
      <c r="B20" s="110"/>
      <c r="C20" s="7">
        <v>0.24</v>
      </c>
      <c r="D20" s="7">
        <v>-3.78</v>
      </c>
      <c r="E20" s="7">
        <v>5.83</v>
      </c>
      <c r="F20" s="7">
        <v>5.4</v>
      </c>
      <c r="G20" s="7">
        <v>5.4</v>
      </c>
      <c r="H20" s="7">
        <f t="shared" si="1"/>
        <v>-4.2099999999999991</v>
      </c>
    </row>
    <row r="21" spans="1:8" ht="14.25" customHeight="1">
      <c r="A21" s="10" t="s">
        <v>89</v>
      </c>
      <c r="B21" s="47"/>
      <c r="C21" s="35">
        <v>3.65</v>
      </c>
      <c r="D21" s="7">
        <v>-55.33</v>
      </c>
      <c r="E21" s="7">
        <v>89.83</v>
      </c>
      <c r="F21" s="7">
        <v>82.96</v>
      </c>
      <c r="G21" s="7">
        <v>82.96</v>
      </c>
      <c r="H21" s="7">
        <f t="shared" si="1"/>
        <v>-62.2</v>
      </c>
    </row>
    <row r="22" spans="1:8" ht="14.25" customHeight="1">
      <c r="A22" s="45" t="s">
        <v>68</v>
      </c>
      <c r="B22" s="46"/>
      <c r="C22" s="7">
        <v>3.28</v>
      </c>
      <c r="D22" s="7">
        <v>-49.79</v>
      </c>
      <c r="E22" s="7">
        <f>E21-E23</f>
        <v>80.849999999999994</v>
      </c>
      <c r="F22" s="7">
        <f>F21-F23</f>
        <v>74.66</v>
      </c>
      <c r="G22" s="7">
        <f>G21-G23</f>
        <v>74.66</v>
      </c>
      <c r="H22" s="7">
        <f t="shared" si="1"/>
        <v>-55.98</v>
      </c>
    </row>
    <row r="23" spans="1:8">
      <c r="A23" s="115" t="s">
        <v>69</v>
      </c>
      <c r="B23" s="110"/>
      <c r="C23" s="7">
        <v>0.37</v>
      </c>
      <c r="D23" s="7">
        <v>-5.54</v>
      </c>
      <c r="E23" s="7">
        <v>8.98</v>
      </c>
      <c r="F23" s="7">
        <v>8.3000000000000007</v>
      </c>
      <c r="G23" s="7">
        <v>8.3000000000000007</v>
      </c>
      <c r="H23" s="7">
        <f t="shared" si="1"/>
        <v>-6.22</v>
      </c>
    </row>
    <row r="24" spans="1:8" ht="7.5" customHeight="1">
      <c r="A24" s="62"/>
      <c r="B24" s="63"/>
      <c r="C24" s="7"/>
      <c r="D24" s="7"/>
      <c r="E24" s="7"/>
      <c r="F24" s="7"/>
      <c r="G24" s="59"/>
      <c r="H24" s="7"/>
    </row>
    <row r="25" spans="1:8" ht="15.75" customHeight="1">
      <c r="A25" s="116" t="s">
        <v>46</v>
      </c>
      <c r="B25" s="117"/>
      <c r="C25" s="35">
        <v>5.26</v>
      </c>
      <c r="D25" s="35">
        <v>-60.54</v>
      </c>
      <c r="E25" s="35">
        <v>130.19</v>
      </c>
      <c r="F25" s="35">
        <v>120.6</v>
      </c>
      <c r="G25" s="77">
        <f>G26+G27</f>
        <v>162.38</v>
      </c>
      <c r="H25" s="7">
        <f>F25-E25+D25+F25-G25</f>
        <v>-111.91</v>
      </c>
    </row>
    <row r="26" spans="1:8" ht="15" customHeight="1">
      <c r="A26" s="67" t="s">
        <v>70</v>
      </c>
      <c r="B26" s="68"/>
      <c r="C26" s="35">
        <v>4.7300000000000004</v>
      </c>
      <c r="D26" s="35">
        <v>-56.46</v>
      </c>
      <c r="E26" s="7">
        <f>E25-E27</f>
        <v>117.17999999999999</v>
      </c>
      <c r="F26" s="7">
        <f>F25-F27</f>
        <v>108.53999999999999</v>
      </c>
      <c r="G26" s="69">
        <v>150.32</v>
      </c>
      <c r="H26" s="7">
        <f t="shared" ref="H26:H27" si="2">F26-E26+D26+F26-G26</f>
        <v>-106.88</v>
      </c>
    </row>
    <row r="27" spans="1:8" ht="12.75" customHeight="1">
      <c r="A27" s="115" t="s">
        <v>69</v>
      </c>
      <c r="B27" s="110"/>
      <c r="C27" s="7">
        <v>0.53</v>
      </c>
      <c r="D27" s="7">
        <v>-4.08</v>
      </c>
      <c r="E27" s="7">
        <v>13.01</v>
      </c>
      <c r="F27" s="7">
        <v>12.06</v>
      </c>
      <c r="G27" s="7">
        <v>12.06</v>
      </c>
      <c r="H27" s="7">
        <f t="shared" si="2"/>
        <v>-5.0299999999999994</v>
      </c>
    </row>
    <row r="28" spans="1:8" ht="12.75" customHeight="1">
      <c r="A28" s="113" t="s">
        <v>141</v>
      </c>
      <c r="B28" s="114"/>
      <c r="C28" s="7"/>
      <c r="D28" s="35">
        <v>0</v>
      </c>
      <c r="E28" s="35">
        <f>E30+E31+E32+E33</f>
        <v>37.83</v>
      </c>
      <c r="F28" s="35">
        <f>F30+F31+F32+F33</f>
        <v>29.979999999999997</v>
      </c>
      <c r="G28" s="95">
        <v>29.98</v>
      </c>
      <c r="H28" s="35">
        <f>F28-E28</f>
        <v>-7.8500000000000014</v>
      </c>
    </row>
    <row r="29" spans="1:8" ht="12.75" customHeight="1">
      <c r="A29" s="45" t="s">
        <v>142</v>
      </c>
      <c r="B29" s="92"/>
      <c r="C29" s="7"/>
      <c r="D29" s="7"/>
      <c r="E29" s="7"/>
      <c r="F29" s="7"/>
      <c r="G29" s="91"/>
      <c r="H29" s="7"/>
    </row>
    <row r="30" spans="1:8" ht="12.75" customHeight="1">
      <c r="A30" s="111" t="s">
        <v>143</v>
      </c>
      <c r="B30" s="112"/>
      <c r="C30" s="7"/>
      <c r="D30" s="7"/>
      <c r="E30" s="7">
        <v>2.17</v>
      </c>
      <c r="F30" s="7">
        <v>1.69</v>
      </c>
      <c r="G30" s="7">
        <v>1.69</v>
      </c>
      <c r="H30" s="7">
        <f t="shared" ref="H30:H33" si="3">F30-E30</f>
        <v>-0.48</v>
      </c>
    </row>
    <row r="31" spans="1:8" ht="12.75" customHeight="1">
      <c r="A31" s="111" t="s">
        <v>145</v>
      </c>
      <c r="B31" s="112"/>
      <c r="C31" s="7"/>
      <c r="D31" s="7"/>
      <c r="E31" s="7">
        <v>9.2899999999999991</v>
      </c>
      <c r="F31" s="7">
        <v>7.33</v>
      </c>
      <c r="G31" s="7">
        <v>7.33</v>
      </c>
      <c r="H31" s="7">
        <f t="shared" si="3"/>
        <v>-1.9599999999999991</v>
      </c>
    </row>
    <row r="32" spans="1:8" ht="12.75" customHeight="1">
      <c r="A32" s="111" t="s">
        <v>146</v>
      </c>
      <c r="B32" s="112"/>
      <c r="C32" s="7"/>
      <c r="D32" s="7"/>
      <c r="E32" s="7">
        <v>25.27</v>
      </c>
      <c r="F32" s="7">
        <v>20.13</v>
      </c>
      <c r="G32" s="7">
        <v>20.13</v>
      </c>
      <c r="H32" s="7">
        <f t="shared" si="3"/>
        <v>-5.1400000000000006</v>
      </c>
    </row>
    <row r="33" spans="1:8" ht="12.75" customHeight="1">
      <c r="A33" s="111" t="s">
        <v>144</v>
      </c>
      <c r="B33" s="112"/>
      <c r="C33" s="7"/>
      <c r="D33" s="7"/>
      <c r="E33" s="7">
        <v>1.1000000000000001</v>
      </c>
      <c r="F33" s="7">
        <v>0.83</v>
      </c>
      <c r="G33" s="7">
        <v>0.83</v>
      </c>
      <c r="H33" s="7">
        <f t="shared" si="3"/>
        <v>-0.27000000000000013</v>
      </c>
    </row>
    <row r="34" spans="1:8" ht="18" customHeight="1">
      <c r="A34" s="113" t="s">
        <v>120</v>
      </c>
      <c r="B34" s="114"/>
      <c r="C34" s="7"/>
      <c r="D34" s="7"/>
      <c r="E34" s="35">
        <f>E8+E25+E28</f>
        <v>540.14</v>
      </c>
      <c r="F34" s="35">
        <f t="shared" ref="F34:G34" si="4">F8+F25+F28</f>
        <v>495.03999999999996</v>
      </c>
      <c r="G34" s="35">
        <f t="shared" si="4"/>
        <v>536.81999999999994</v>
      </c>
      <c r="H34" s="7"/>
    </row>
    <row r="35" spans="1:8" ht="13.5" customHeight="1">
      <c r="A35" s="113" t="s">
        <v>121</v>
      </c>
      <c r="B35" s="114"/>
      <c r="C35" s="7"/>
      <c r="D35" s="7"/>
      <c r="E35" s="7"/>
      <c r="F35" s="7"/>
      <c r="G35" s="79"/>
      <c r="H35" s="7"/>
    </row>
    <row r="36" spans="1:8" ht="12.75" customHeight="1">
      <c r="A36" s="141" t="s">
        <v>153</v>
      </c>
      <c r="B36" s="142"/>
      <c r="C36" s="7"/>
      <c r="D36" s="7">
        <v>-10.19</v>
      </c>
      <c r="E36" s="7">
        <v>0</v>
      </c>
      <c r="F36" s="7">
        <v>1.63</v>
      </c>
      <c r="G36" s="64">
        <v>1.63</v>
      </c>
      <c r="H36" s="7">
        <v>-8.56</v>
      </c>
    </row>
    <row r="37" spans="1:8" ht="25.5" customHeight="1">
      <c r="A37" s="141" t="s">
        <v>154</v>
      </c>
      <c r="B37" s="125"/>
      <c r="C37" s="7"/>
      <c r="D37" s="7">
        <v>7.52</v>
      </c>
      <c r="E37" s="7">
        <v>5.47</v>
      </c>
      <c r="F37" s="7">
        <v>5.47</v>
      </c>
      <c r="G37" s="83">
        <v>0.93</v>
      </c>
      <c r="H37" s="7">
        <f t="shared" ref="H37:H39" si="5">F37-E37+D37+F37-G37</f>
        <v>12.059999999999999</v>
      </c>
    </row>
    <row r="38" spans="1:8" ht="18" customHeight="1">
      <c r="A38" s="141" t="s">
        <v>70</v>
      </c>
      <c r="B38" s="125"/>
      <c r="C38" s="7"/>
      <c r="D38" s="7">
        <v>7.52</v>
      </c>
      <c r="E38" s="7">
        <f>E37-E39</f>
        <v>4.54</v>
      </c>
      <c r="F38" s="7">
        <v>4.54</v>
      </c>
      <c r="G38" s="83">
        <v>0</v>
      </c>
      <c r="H38" s="7">
        <f t="shared" si="5"/>
        <v>12.059999999999999</v>
      </c>
    </row>
    <row r="39" spans="1:8" ht="15" customHeight="1">
      <c r="A39" s="141" t="s">
        <v>130</v>
      </c>
      <c r="B39" s="125"/>
      <c r="C39" s="7"/>
      <c r="D39" s="7">
        <v>0</v>
      </c>
      <c r="E39" s="7">
        <v>0.93</v>
      </c>
      <c r="F39" s="7">
        <v>0.93</v>
      </c>
      <c r="G39" s="83">
        <v>0.93</v>
      </c>
      <c r="H39" s="7">
        <f t="shared" si="5"/>
        <v>0</v>
      </c>
    </row>
    <row r="40" spans="1:8" ht="15.75" customHeight="1">
      <c r="A40" s="113" t="s">
        <v>120</v>
      </c>
      <c r="B40" s="114"/>
      <c r="C40" s="7"/>
      <c r="D40" s="7"/>
      <c r="E40" s="35">
        <f>E34+E36+E37</f>
        <v>545.61</v>
      </c>
      <c r="F40" s="35">
        <f t="shared" ref="F40:G40" si="6">F34+F36+F37</f>
        <v>502.14</v>
      </c>
      <c r="G40" s="35">
        <f t="shared" si="6"/>
        <v>539.37999999999988</v>
      </c>
      <c r="H40" s="7"/>
    </row>
    <row r="41" spans="1:8" ht="16.5" customHeight="1">
      <c r="A41" s="126" t="s">
        <v>127</v>
      </c>
      <c r="B41" s="128"/>
      <c r="C41" s="86"/>
      <c r="D41" s="86">
        <v>-301.77</v>
      </c>
      <c r="E41" s="87"/>
      <c r="F41" s="87"/>
      <c r="G41" s="86"/>
      <c r="H41" s="86">
        <f>F40-E40+D41+F40-G40</f>
        <v>-382.4799999999999</v>
      </c>
    </row>
    <row r="42" spans="1:8" ht="21.75" customHeight="1">
      <c r="A42" s="126" t="s">
        <v>136</v>
      </c>
      <c r="B42" s="126"/>
      <c r="C42" s="88"/>
      <c r="E42" s="89"/>
      <c r="F42" s="90"/>
      <c r="G42" s="90"/>
      <c r="H42" s="89">
        <f>H43+H44</f>
        <v>-382.48</v>
      </c>
    </row>
    <row r="43" spans="1:8" ht="17.25" customHeight="1">
      <c r="A43" s="126" t="s">
        <v>125</v>
      </c>
      <c r="B43" s="127"/>
      <c r="C43" s="88"/>
      <c r="D43" s="88"/>
      <c r="E43" s="89"/>
      <c r="F43" s="90"/>
      <c r="G43" s="90"/>
      <c r="H43" s="87">
        <v>12.06</v>
      </c>
    </row>
    <row r="44" spans="1:8" ht="18" customHeight="1">
      <c r="A44" s="126" t="s">
        <v>126</v>
      </c>
      <c r="B44" s="128"/>
      <c r="C44" s="88"/>
      <c r="D44" s="88"/>
      <c r="E44" s="89"/>
      <c r="F44" s="90"/>
      <c r="G44" s="90"/>
      <c r="H44" s="89">
        <f>H8+H25+H28+H36</f>
        <v>-394.54</v>
      </c>
    </row>
    <row r="45" spans="1:8" ht="12" customHeight="1">
      <c r="A45" s="78"/>
      <c r="B45" s="78"/>
      <c r="C45" s="28"/>
      <c r="D45" s="28"/>
      <c r="E45" s="28"/>
      <c r="F45" s="28"/>
      <c r="G45" s="28"/>
      <c r="H45" s="28"/>
    </row>
    <row r="46" spans="1:8" ht="12" customHeight="1">
      <c r="A46" s="129" t="s">
        <v>119</v>
      </c>
      <c r="B46" s="130"/>
      <c r="C46" s="130"/>
      <c r="D46" s="130"/>
      <c r="E46" s="130"/>
      <c r="F46" s="130"/>
      <c r="G46" s="130"/>
      <c r="H46" s="130"/>
    </row>
    <row r="47" spans="1:8" ht="12" customHeight="1">
      <c r="A47" s="94"/>
      <c r="B47" s="93"/>
      <c r="C47" s="93"/>
      <c r="D47" s="93"/>
      <c r="E47" s="93"/>
      <c r="F47" s="93"/>
      <c r="G47" s="93"/>
      <c r="H47" s="93"/>
    </row>
    <row r="48" spans="1:8">
      <c r="A48" s="21" t="s">
        <v>137</v>
      </c>
      <c r="D48" s="23"/>
      <c r="E48" s="23"/>
      <c r="F48" s="23"/>
      <c r="G48" s="23"/>
    </row>
    <row r="49" spans="1:8">
      <c r="A49" s="121" t="s">
        <v>55</v>
      </c>
      <c r="B49" s="110"/>
      <c r="C49" s="110"/>
      <c r="D49" s="122"/>
      <c r="E49" s="37" t="s">
        <v>56</v>
      </c>
      <c r="F49" s="37" t="s">
        <v>57</v>
      </c>
      <c r="G49" s="37" t="s">
        <v>128</v>
      </c>
      <c r="H49" s="85"/>
    </row>
    <row r="50" spans="1:8">
      <c r="A50" s="118" t="s">
        <v>138</v>
      </c>
      <c r="B50" s="119"/>
      <c r="C50" s="119"/>
      <c r="D50" s="120"/>
      <c r="E50" s="38">
        <v>42948</v>
      </c>
      <c r="F50" s="37" t="s">
        <v>139</v>
      </c>
      <c r="G50" s="39">
        <v>36.880000000000003</v>
      </c>
      <c r="H50" s="85" t="s">
        <v>129</v>
      </c>
    </row>
    <row r="51" spans="1:8" ht="24" customHeight="1">
      <c r="A51" s="123" t="s">
        <v>147</v>
      </c>
      <c r="B51" s="124"/>
      <c r="C51" s="124"/>
      <c r="D51" s="125"/>
      <c r="E51" s="38">
        <v>42856</v>
      </c>
      <c r="F51" s="37">
        <v>1</v>
      </c>
      <c r="G51" s="39">
        <v>15.43</v>
      </c>
      <c r="H51" s="85" t="s">
        <v>140</v>
      </c>
    </row>
    <row r="52" spans="1:8">
      <c r="A52" s="118" t="s">
        <v>148</v>
      </c>
      <c r="B52" s="119"/>
      <c r="C52" s="119"/>
      <c r="D52" s="120"/>
      <c r="E52" s="38">
        <v>43040</v>
      </c>
      <c r="F52" s="37"/>
      <c r="G52" s="39">
        <v>37.799999999999997</v>
      </c>
      <c r="H52" s="85" t="s">
        <v>149</v>
      </c>
    </row>
    <row r="53" spans="1:8">
      <c r="A53" s="118" t="s">
        <v>150</v>
      </c>
      <c r="B53" s="119"/>
      <c r="C53" s="119"/>
      <c r="D53" s="120"/>
      <c r="E53" s="38">
        <v>43040</v>
      </c>
      <c r="F53" s="37">
        <v>4</v>
      </c>
      <c r="G53" s="39">
        <v>34</v>
      </c>
      <c r="H53" s="85" t="s">
        <v>149</v>
      </c>
    </row>
    <row r="54" spans="1:8">
      <c r="A54" s="118" t="s">
        <v>151</v>
      </c>
      <c r="B54" s="119"/>
      <c r="C54" s="119"/>
      <c r="D54" s="120"/>
      <c r="E54" s="38">
        <v>43070</v>
      </c>
      <c r="F54" s="37">
        <v>1</v>
      </c>
      <c r="G54" s="39">
        <v>11.21</v>
      </c>
      <c r="H54" s="85" t="s">
        <v>152</v>
      </c>
    </row>
    <row r="55" spans="1:8">
      <c r="A55" s="118" t="s">
        <v>157</v>
      </c>
      <c r="B55" s="119"/>
      <c r="C55" s="119"/>
      <c r="D55" s="120"/>
      <c r="E55" s="38">
        <v>43070</v>
      </c>
      <c r="F55" s="37">
        <v>1</v>
      </c>
      <c r="G55" s="39">
        <v>15</v>
      </c>
      <c r="H55" s="85" t="s">
        <v>158</v>
      </c>
    </row>
    <row r="56" spans="1:8">
      <c r="A56" s="118" t="s">
        <v>123</v>
      </c>
      <c r="B56" s="119"/>
      <c r="C56" s="119"/>
      <c r="D56" s="120"/>
      <c r="E56" s="38"/>
      <c r="F56" s="37"/>
      <c r="G56" s="39">
        <f>SUM(G50:G55)</f>
        <v>150.32</v>
      </c>
      <c r="H56" s="84"/>
    </row>
    <row r="57" spans="1:8">
      <c r="A57" s="21" t="s">
        <v>47</v>
      </c>
      <c r="D57" s="23"/>
      <c r="E57" s="23"/>
      <c r="F57" s="23"/>
      <c r="G57" s="23"/>
    </row>
    <row r="58" spans="1:8">
      <c r="A58" s="21" t="s">
        <v>48</v>
      </c>
      <c r="D58" s="23"/>
      <c r="E58" s="23"/>
      <c r="F58" s="23"/>
      <c r="G58" s="23"/>
    </row>
    <row r="59" spans="1:8" ht="23.25" customHeight="1">
      <c r="A59" s="121" t="s">
        <v>59</v>
      </c>
      <c r="B59" s="110"/>
      <c r="C59" s="110"/>
      <c r="D59" s="110"/>
      <c r="E59" s="122"/>
      <c r="F59" s="41" t="s">
        <v>57</v>
      </c>
      <c r="G59" s="40" t="s">
        <v>58</v>
      </c>
    </row>
    <row r="60" spans="1:8">
      <c r="A60" s="118"/>
      <c r="B60" s="119"/>
      <c r="C60" s="119"/>
      <c r="D60" s="119"/>
      <c r="E60" s="120"/>
      <c r="F60" s="37" t="s">
        <v>54</v>
      </c>
      <c r="G60" s="37">
        <v>0</v>
      </c>
    </row>
    <row r="61" spans="1:8">
      <c r="A61" s="48"/>
      <c r="B61" s="49"/>
      <c r="C61" s="49"/>
      <c r="D61" s="49"/>
      <c r="E61" s="49"/>
      <c r="F61" s="50"/>
      <c r="G61" s="50"/>
    </row>
    <row r="62" spans="1:8">
      <c r="A62" s="48"/>
      <c r="B62" s="49"/>
      <c r="C62" s="49"/>
      <c r="D62" s="49"/>
      <c r="E62" s="49"/>
      <c r="F62" s="50"/>
      <c r="G62" s="50"/>
    </row>
    <row r="63" spans="1:8">
      <c r="A63" s="48"/>
      <c r="B63" s="49"/>
      <c r="C63" s="49"/>
      <c r="D63" s="49"/>
      <c r="E63" s="49"/>
      <c r="F63" s="50"/>
      <c r="G63" s="50"/>
    </row>
    <row r="64" spans="1:8">
      <c r="A64" s="48"/>
      <c r="B64" s="49"/>
      <c r="C64" s="49"/>
      <c r="D64" s="49"/>
      <c r="E64" s="49"/>
      <c r="F64" s="50"/>
      <c r="G64" s="50"/>
    </row>
    <row r="65" spans="1:8">
      <c r="A65" s="54" t="s">
        <v>71</v>
      </c>
      <c r="B65" s="55"/>
      <c r="C65" s="55"/>
      <c r="D65" s="55"/>
      <c r="E65" s="55"/>
      <c r="F65" s="37"/>
      <c r="G65" s="37"/>
    </row>
    <row r="66" spans="1:8">
      <c r="A66" s="121" t="s">
        <v>72</v>
      </c>
      <c r="B66" s="136"/>
      <c r="C66" s="96" t="s">
        <v>73</v>
      </c>
      <c r="D66" s="136"/>
      <c r="E66" s="37" t="s">
        <v>74</v>
      </c>
      <c r="F66" s="37" t="s">
        <v>75</v>
      </c>
      <c r="G66" s="37" t="s">
        <v>76</v>
      </c>
    </row>
    <row r="67" spans="1:8">
      <c r="A67" s="121" t="s">
        <v>117</v>
      </c>
      <c r="B67" s="136"/>
      <c r="C67" s="96" t="s">
        <v>54</v>
      </c>
      <c r="D67" s="122"/>
      <c r="E67" s="37">
        <v>5</v>
      </c>
      <c r="F67" s="37" t="s">
        <v>54</v>
      </c>
      <c r="G67" s="37" t="s">
        <v>54</v>
      </c>
    </row>
    <row r="68" spans="1:8">
      <c r="A68" s="51"/>
      <c r="B68" s="52"/>
      <c r="C68" s="28"/>
      <c r="D68" s="53"/>
      <c r="E68" s="50"/>
      <c r="F68" s="50"/>
      <c r="G68" s="50"/>
    </row>
    <row r="69" spans="1:8">
      <c r="A69" s="134"/>
      <c r="B69" s="130"/>
      <c r="C69" s="130"/>
      <c r="D69" s="130"/>
      <c r="E69" s="130"/>
      <c r="F69" s="130"/>
      <c r="G69" s="130"/>
    </row>
    <row r="70" spans="1:8">
      <c r="F70" s="58"/>
    </row>
    <row r="71" spans="1:8">
      <c r="A71" s="21" t="s">
        <v>87</v>
      </c>
      <c r="F71" s="58"/>
    </row>
    <row r="72" spans="1:8">
      <c r="A72" s="135" t="s">
        <v>155</v>
      </c>
      <c r="B72" s="130"/>
      <c r="C72" s="130"/>
      <c r="D72" s="130"/>
      <c r="E72" s="130"/>
      <c r="F72" s="130"/>
    </row>
    <row r="73" spans="1:8" hidden="1">
      <c r="A73" s="131" t="s">
        <v>156</v>
      </c>
      <c r="B73" s="132"/>
      <c r="C73" s="132"/>
      <c r="D73" s="132"/>
      <c r="E73" s="132"/>
      <c r="F73" s="132"/>
      <c r="G73" s="132"/>
      <c r="H73" s="133"/>
    </row>
    <row r="74" spans="1:8" ht="8.25" hidden="1" customHeight="1">
      <c r="A74" s="132"/>
      <c r="B74" s="132"/>
      <c r="C74" s="132"/>
      <c r="D74" s="132"/>
      <c r="E74" s="132"/>
      <c r="F74" s="132"/>
      <c r="G74" s="132"/>
      <c r="H74" s="133"/>
    </row>
    <row r="75" spans="1:8" hidden="1">
      <c r="A75" s="133"/>
      <c r="B75" s="133"/>
      <c r="C75" s="133"/>
      <c r="D75" s="133"/>
      <c r="E75" s="133"/>
      <c r="F75" s="133"/>
      <c r="G75" s="133"/>
      <c r="H75" s="133"/>
    </row>
    <row r="76" spans="1:8">
      <c r="A76" s="133"/>
      <c r="B76" s="133"/>
      <c r="C76" s="133"/>
      <c r="D76" s="133"/>
      <c r="E76" s="133"/>
      <c r="F76" s="133"/>
      <c r="G76" s="133"/>
      <c r="H76" s="133"/>
    </row>
    <row r="77" spans="1:8" ht="14.25" customHeight="1">
      <c r="A77" s="133"/>
      <c r="B77" s="133"/>
      <c r="C77" s="133"/>
      <c r="D77" s="133"/>
      <c r="E77" s="133"/>
      <c r="F77" s="133"/>
      <c r="G77" s="133"/>
      <c r="H77" s="133"/>
    </row>
    <row r="78" spans="1:8" ht="13.5" customHeight="1">
      <c r="A78" s="82"/>
      <c r="B78" s="82"/>
      <c r="C78" s="82"/>
      <c r="D78" s="82"/>
      <c r="E78" s="82"/>
      <c r="F78" s="82"/>
      <c r="G78" s="82"/>
      <c r="H78" s="82"/>
    </row>
    <row r="79" spans="1:8" ht="14.25" customHeight="1">
      <c r="A79" s="82"/>
      <c r="B79" s="82"/>
      <c r="C79" s="82"/>
      <c r="D79" s="82"/>
      <c r="E79" s="82"/>
      <c r="F79" s="82"/>
      <c r="G79" s="82"/>
      <c r="H79" s="82"/>
    </row>
    <row r="80" spans="1:8">
      <c r="A80" s="65"/>
      <c r="B80" s="66"/>
      <c r="C80" s="66"/>
      <c r="D80" s="66"/>
      <c r="E80" s="66"/>
      <c r="F80" s="66"/>
    </row>
    <row r="81" spans="1:6">
      <c r="A81" s="23" t="s">
        <v>77</v>
      </c>
      <c r="B81" s="56"/>
      <c r="F81" s="23"/>
    </row>
    <row r="82" spans="1:6">
      <c r="A82" s="23" t="s">
        <v>78</v>
      </c>
      <c r="B82" s="56"/>
      <c r="E82" s="23" t="s">
        <v>79</v>
      </c>
    </row>
    <row r="83" spans="1:6">
      <c r="A83" s="23" t="s">
        <v>118</v>
      </c>
      <c r="B83" s="56"/>
    </row>
    <row r="84" spans="1:6">
      <c r="A84" s="23"/>
      <c r="B84" s="56"/>
    </row>
    <row r="85" spans="1:6">
      <c r="A85" s="19" t="s">
        <v>80</v>
      </c>
    </row>
    <row r="86" spans="1:6">
      <c r="A86" s="19" t="s">
        <v>81</v>
      </c>
    </row>
    <row r="87" spans="1:6">
      <c r="A87" s="19" t="s">
        <v>82</v>
      </c>
    </row>
    <row r="88" spans="1:6">
      <c r="A88" s="19" t="s">
        <v>83</v>
      </c>
    </row>
    <row r="89" spans="1:6">
      <c r="A89" s="19"/>
    </row>
  </sheetData>
  <mergeCells count="49">
    <mergeCell ref="A14:B14"/>
    <mergeCell ref="A7:H7"/>
    <mergeCell ref="A37:B37"/>
    <mergeCell ref="A38:B38"/>
    <mergeCell ref="A39:B39"/>
    <mergeCell ref="A27:B27"/>
    <mergeCell ref="A34:B34"/>
    <mergeCell ref="A15:B15"/>
    <mergeCell ref="A17:B17"/>
    <mergeCell ref="A18:B18"/>
    <mergeCell ref="A20:B20"/>
    <mergeCell ref="A36:B36"/>
    <mergeCell ref="A28:B28"/>
    <mergeCell ref="A30:B30"/>
    <mergeCell ref="A31:B31"/>
    <mergeCell ref="A32:B32"/>
    <mergeCell ref="A3:B3"/>
    <mergeCell ref="A8:B8"/>
    <mergeCell ref="A10:B10"/>
    <mergeCell ref="A11:H11"/>
    <mergeCell ref="A12:B12"/>
    <mergeCell ref="A4:B4"/>
    <mergeCell ref="A41:B41"/>
    <mergeCell ref="A42:B42"/>
    <mergeCell ref="A52:D52"/>
    <mergeCell ref="A73:H77"/>
    <mergeCell ref="A69:G69"/>
    <mergeCell ref="A72:F72"/>
    <mergeCell ref="A66:B66"/>
    <mergeCell ref="A67:B67"/>
    <mergeCell ref="C66:D66"/>
    <mergeCell ref="C67:D67"/>
    <mergeCell ref="A55:D55"/>
    <mergeCell ref="A33:B33"/>
    <mergeCell ref="A35:B35"/>
    <mergeCell ref="A23:B23"/>
    <mergeCell ref="A25:B25"/>
    <mergeCell ref="A60:E60"/>
    <mergeCell ref="A49:D49"/>
    <mergeCell ref="A50:D50"/>
    <mergeCell ref="A51:D51"/>
    <mergeCell ref="A43:B43"/>
    <mergeCell ref="A44:B44"/>
    <mergeCell ref="A56:D56"/>
    <mergeCell ref="A46:H46"/>
    <mergeCell ref="A59:E59"/>
    <mergeCell ref="A53:D53"/>
    <mergeCell ref="A54:D54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2018-01-22T23:25:24Z</cp:lastPrinted>
  <dcterms:created xsi:type="dcterms:W3CDTF">2013-02-18T04:38:06Z</dcterms:created>
  <dcterms:modified xsi:type="dcterms:W3CDTF">2018-02-22T01:39:19Z</dcterms:modified>
</cp:coreProperties>
</file>