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8" l="1"/>
  <c r="F8" i="8"/>
  <c r="G8" i="8"/>
  <c r="E8" i="8"/>
  <c r="H37" i="8"/>
  <c r="H8" i="8"/>
  <c r="H38" i="8"/>
  <c r="G32" i="8"/>
  <c r="G33" i="8"/>
  <c r="G31" i="8"/>
  <c r="G29" i="8"/>
  <c r="G27" i="8"/>
  <c r="G21" i="8"/>
  <c r="G18" i="8"/>
  <c r="G15" i="8"/>
  <c r="G13" i="8"/>
  <c r="G12" i="8"/>
  <c r="D35" i="8"/>
  <c r="D23" i="8"/>
  <c r="D20" i="8"/>
  <c r="D17" i="8"/>
  <c r="D14" i="8"/>
  <c r="D10" i="8"/>
  <c r="C27" i="8"/>
  <c r="C26" i="8"/>
  <c r="C23" i="8"/>
  <c r="C22" i="8"/>
  <c r="C20" i="8"/>
  <c r="C19" i="8"/>
  <c r="C17" i="8"/>
  <c r="C16" i="8"/>
  <c r="C14" i="8"/>
  <c r="C13" i="8"/>
  <c r="C9" i="8"/>
  <c r="C10" i="8"/>
  <c r="C8" i="8"/>
  <c r="G23" i="8"/>
  <c r="G22" i="8"/>
  <c r="G20" i="8"/>
  <c r="G19" i="8"/>
  <c r="G17" i="8"/>
  <c r="G16" i="8"/>
  <c r="G14" i="8"/>
  <c r="F27" i="8"/>
  <c r="E27" i="8"/>
  <c r="F23" i="8"/>
  <c r="E23" i="8"/>
  <c r="F20" i="8"/>
  <c r="E20" i="8"/>
  <c r="F17" i="8"/>
  <c r="E17" i="8"/>
  <c r="F10" i="8"/>
  <c r="E10" i="8"/>
  <c r="F14" i="8"/>
  <c r="E14" i="8"/>
  <c r="H33" i="8"/>
  <c r="H32" i="8"/>
  <c r="H31" i="8"/>
  <c r="E29" i="8"/>
  <c r="F29" i="8"/>
  <c r="H29" i="8"/>
  <c r="D22" i="8"/>
  <c r="D19" i="8"/>
  <c r="D16" i="8"/>
  <c r="D13" i="8"/>
  <c r="D9" i="8"/>
  <c r="G25" i="8"/>
  <c r="H25" i="8"/>
  <c r="G44" i="8"/>
  <c r="G9" i="8"/>
  <c r="G34" i="8"/>
  <c r="F34" i="8"/>
  <c r="E34" i="8"/>
  <c r="F26" i="8"/>
  <c r="E26" i="8"/>
  <c r="H27" i="8"/>
  <c r="E9" i="8"/>
  <c r="H23" i="8"/>
  <c r="E22" i="8"/>
  <c r="F22" i="8"/>
  <c r="H21" i="8"/>
  <c r="H20" i="8"/>
  <c r="E19" i="8"/>
  <c r="F19" i="8"/>
  <c r="H19" i="8"/>
  <c r="H18" i="8"/>
  <c r="H17" i="8"/>
  <c r="E16" i="8"/>
  <c r="F16" i="8"/>
  <c r="H15" i="8"/>
  <c r="H14" i="8"/>
  <c r="E13" i="8"/>
  <c r="F13" i="8"/>
  <c r="H13" i="8"/>
  <c r="H12" i="8"/>
  <c r="H10" i="8"/>
  <c r="H26" i="8"/>
  <c r="H22" i="8"/>
  <c r="H16" i="8"/>
  <c r="F9" i="8"/>
  <c r="H9" i="8"/>
  <c r="H35" i="8"/>
  <c r="H36" i="8"/>
</calcChain>
</file>

<file path=xl/sharedStrings.xml><?xml version="1.0" encoding="utf-8"?>
<sst xmlns="http://schemas.openxmlformats.org/spreadsheetml/2006/main" count="157" uniqueCount="139">
  <si>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</si>
  <si>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</si>
  <si>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</si>
  <si>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</si>
  <si>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</si>
  <si>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</si>
  <si>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</si>
  <si>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</si>
  <si>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</si>
  <si>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</si>
  <si>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</si>
  <si>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</si>
  <si>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</si>
  <si>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</si>
  <si>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</si>
  <si>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</si>
  <si>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</si>
  <si>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</si>
  <si>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</si>
  <si>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</si>
  <si>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</si>
  <si>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</si>
  <si>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</si>
  <si>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</si>
  <si>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</si>
  <si>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</si>
  <si>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</si>
  <si>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</si>
  <si>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</si>
  <si>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</si>
  <si>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</si>
  <si>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</si>
  <si>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</si>
  <si>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</si>
  <si>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</si>
  <si>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</si>
  <si>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</si>
  <si>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</si>
  <si>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</si>
  <si>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</si>
  <si>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</si>
  <si>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</si>
  <si>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</si>
  <si>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</si>
  <si>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</si>
  <si>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</si>
  <si>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</si>
  <si>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</si>
  <si>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</si>
  <si>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</si>
  <si>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</si>
  <si>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</si>
  <si>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</si>
  <si>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</si>
  <si>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</si>
  <si>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</si>
  <si>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</si>
  <si>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</si>
  <si>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</si>
  <si>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</si>
  <si>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</si>
  <si>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</si>
  <si>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</si>
  <si>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</si>
  <si>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</si>
  <si>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</si>
  <si>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</si>
  <si>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</si>
  <si>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</si>
  <si>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</si>
  <si>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</si>
  <si>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Произв. отдел - 222-03-88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</si>
  <si>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</si>
  <si>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</si>
  <si>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</si>
  <si>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</si>
  <si>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</si>
  <si>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</si>
  <si>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</si>
  <si>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</si>
  <si>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</si>
  <si>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</si>
  <si>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</si>
  <si>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</si>
  <si>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</si>
  <si>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</si>
  <si>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</si>
  <si>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</si>
  <si>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</si>
  <si>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</si>
  <si>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</si>
  <si>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</si>
  <si>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</si>
  <si>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</si>
  <si>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</si>
  <si>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</si>
  <si>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</si>
  <si>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</si>
  <si>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 xml:space="preserve">1.Сведения об Управляющей компании Ленинского района </t>
  </si>
  <si>
    <t>от 27 апреля 2005 года серия 25 № 01277949</t>
  </si>
  <si>
    <t>Ленинского района "</t>
  </si>
  <si>
    <t>№ 10 А по ул. Тунгусской</t>
  </si>
  <si>
    <t xml:space="preserve">ул. Тунгусская,8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</si>
  <si>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</si>
  <si>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</si>
  <si>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</si>
  <si>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</si>
  <si>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</si>
  <si>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расшифровка статьи "содержание жилья " по видам услуг</t>
  </si>
  <si>
    <t>3.Коммунальные услуги, всего:</t>
  </si>
  <si>
    <t>в том числе:</t>
  </si>
  <si>
    <t>ХВС на содержание ОИ МКД</t>
  </si>
  <si>
    <t xml:space="preserve">                       Отчет ООО "Управляющей компании Ленинского района "  за 2019 г.</t>
  </si>
  <si>
    <t xml:space="preserve">                      ООО "Управляющая компания Ленинского района "</t>
  </si>
  <si>
    <t>Тяптин Андрей Александрович</t>
  </si>
  <si>
    <t>ООО "Восток-Мегаполис"</t>
  </si>
  <si>
    <t xml:space="preserve"> 01  августа  2010 г</t>
  </si>
  <si>
    <t>912,40 кв.м</t>
  </si>
  <si>
    <t xml:space="preserve"> всего: 217,60 кв.м</t>
  </si>
  <si>
    <t>Количество проживающих</t>
  </si>
  <si>
    <t>26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</si>
  <si>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</si>
  <si>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</si>
  <si>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</si>
  <si>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Итого по дому:</t>
  </si>
  <si>
    <t>Переходящие остатки д/ср-в на конец  2019 г.</t>
  </si>
  <si>
    <t>Переплата потребителями</t>
  </si>
  <si>
    <t>Задолженность потребителей</t>
  </si>
  <si>
    <t>3. Перечень работ, выполненных по статье " текущий ремонт"  в 2019 году.</t>
  </si>
  <si>
    <t>Работ в 2019 году - нет</t>
  </si>
  <si>
    <t>Итого:</t>
  </si>
  <si>
    <t>План по статье "текущий ремонт" на 2020 год.</t>
  </si>
  <si>
    <t>А.А.Тяптин</t>
  </si>
  <si>
    <t>ИСП.:</t>
  </si>
  <si>
    <t>Экономич. отдел - 220-50-87</t>
  </si>
  <si>
    <t>Эл.энергия на содержание ОИ МКД</t>
  </si>
  <si>
    <t>Отведение сточных вод ОИ МКД</t>
  </si>
  <si>
    <t xml:space="preserve"> Предложение Управляющей компании - Ремонт цокольной части фасада. Собственникам, необходимо предоставить в Управляющую компанию протокол общего собрания о проведении предложенных, или иных необходимых работ.При недосточном количестве средств на счету дома, выполнение работ возможно за счет дополнительного сбора средств.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</si>
  <si>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   672/03  от  17.03.2020  год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</si>
</sst>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5" fillId="0" borderId="0" xfId="0" applyFo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Fill="1" applyBorder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0" fillId="0" borderId="0" xfId="0" applyNumberFormat="1"/>
    <xf numFmtId="0" fontId="10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6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0" fontId="3" fillId="0" borderId="8" xfId="0" applyFont="1" applyBorder="1" applyAlignment="1"/>
    <xf numFmtId="0" fontId="0" fillId="0" borderId="8" xfId="0" applyBorder="1" applyAlignment="1"/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2" borderId="5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4" fontId="9" fillId="0" borderId="2" xfId="0" applyNumberFormat="1" applyFont="1" applyBorder="1" applyAlignment="1"/>
    <xf numFmtId="4" fontId="0" fillId="0" borderId="6" xfId="0" applyNumberFormat="1" applyBorder="1" applyAlignment="1"/>
    <xf numFmtId="4" fontId="0" fillId="0" borderId="6" xfId="0" applyNumberFormat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2" fillId="0" borderId="2" xfId="0" applyFont="1" applyBorder="1" applyAlignment="1"/>
    <xf numFmtId="0" fontId="4" fillId="0" borderId="5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112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2" t="s">
        <v>101</v>
      </c>
    </row>
    <row r="4" spans="1:4" s="21" customFormat="1" ht="14.25" customHeight="1" x14ac:dyDescent="0.2">
      <c r="A4" s="20" t="s">
        <v>138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98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5" t="s">
        <v>113</v>
      </c>
      <c r="D8" s="56"/>
    </row>
    <row r="9" spans="1:4" s="3" customFormat="1" ht="12" customHeight="1" x14ac:dyDescent="0.25">
      <c r="A9" s="12" t="s">
        <v>1</v>
      </c>
      <c r="B9" s="13" t="s">
        <v>11</v>
      </c>
      <c r="C9" s="82" t="s">
        <v>114</v>
      </c>
      <c r="D9" s="83"/>
    </row>
    <row r="10" spans="1:4" s="3" customFormat="1" ht="24" customHeight="1" x14ac:dyDescent="0.25">
      <c r="A10" s="12" t="s">
        <v>2</v>
      </c>
      <c r="B10" s="14" t="s">
        <v>12</v>
      </c>
      <c r="C10" s="84" t="s">
        <v>99</v>
      </c>
      <c r="D10" s="85"/>
    </row>
    <row r="11" spans="1:4" s="3" customFormat="1" ht="15" customHeight="1" x14ac:dyDescent="0.25">
      <c r="A11" s="12" t="s">
        <v>3</v>
      </c>
      <c r="B11" s="13" t="s">
        <v>13</v>
      </c>
      <c r="C11" s="82" t="s">
        <v>14</v>
      </c>
      <c r="D11" s="83"/>
    </row>
    <row r="12" spans="1:4" s="3" customFormat="1" ht="15" customHeight="1" x14ac:dyDescent="0.25">
      <c r="A12" s="44" t="s">
        <v>4</v>
      </c>
      <c r="B12" s="45" t="s">
        <v>78</v>
      </c>
      <c r="C12" s="80" t="s">
        <v>79</v>
      </c>
      <c r="D12" s="80" t="s">
        <v>80</v>
      </c>
    </row>
    <row r="13" spans="1:4" s="3" customFormat="1" ht="15" customHeight="1" x14ac:dyDescent="0.25">
      <c r="A13" s="46"/>
      <c r="B13" s="47"/>
      <c r="C13" s="80" t="s">
        <v>81</v>
      </c>
      <c r="D13" s="80" t="s">
        <v>82</v>
      </c>
    </row>
    <row r="14" spans="1:4" s="3" customFormat="1" ht="15" customHeight="1" x14ac:dyDescent="0.25">
      <c r="A14" s="46"/>
      <c r="B14" s="47"/>
      <c r="C14" s="80" t="s">
        <v>83</v>
      </c>
      <c r="D14" s="80" t="s">
        <v>84</v>
      </c>
    </row>
    <row r="15" spans="1:4" s="3" customFormat="1" ht="15" customHeight="1" x14ac:dyDescent="0.25">
      <c r="A15" s="46"/>
      <c r="B15" s="47"/>
      <c r="C15" s="80" t="s">
        <v>85</v>
      </c>
      <c r="D15" s="80" t="s">
        <v>87</v>
      </c>
    </row>
    <row r="16" spans="1:4" s="3" customFormat="1" ht="15" customHeight="1" x14ac:dyDescent="0.25">
      <c r="A16" s="46"/>
      <c r="B16" s="47"/>
      <c r="C16" s="80" t="s">
        <v>86</v>
      </c>
      <c r="D16" s="80" t="s">
        <v>80</v>
      </c>
    </row>
    <row r="17" spans="1:5" s="3" customFormat="1" ht="15" customHeight="1" x14ac:dyDescent="0.25">
      <c r="A17" s="46"/>
      <c r="B17" s="47"/>
      <c r="C17" s="80" t="s">
        <v>88</v>
      </c>
      <c r="D17" s="80" t="s">
        <v>89</v>
      </c>
    </row>
    <row r="18" spans="1:5" s="3" customFormat="1" ht="15" customHeight="1" x14ac:dyDescent="0.25">
      <c r="A18" s="48"/>
      <c r="B18" s="49"/>
      <c r="C18" s="80" t="s">
        <v>90</v>
      </c>
      <c r="D18" s="80" t="s">
        <v>91</v>
      </c>
    </row>
    <row r="19" spans="1:5" s="3" customFormat="1" ht="14.25" customHeight="1" x14ac:dyDescent="0.25">
      <c r="A19" s="12" t="s">
        <v>5</v>
      </c>
      <c r="B19" s="13" t="s">
        <v>15</v>
      </c>
      <c r="C19" s="86" t="s">
        <v>75</v>
      </c>
      <c r="D19" s="87"/>
    </row>
    <row r="20" spans="1:5" s="3" customFormat="1" ht="23.25" x14ac:dyDescent="0.25">
      <c r="A20" s="12" t="s">
        <v>6</v>
      </c>
      <c r="B20" s="14" t="s">
        <v>16</v>
      </c>
      <c r="C20" s="88" t="s">
        <v>51</v>
      </c>
      <c r="D20" s="89"/>
    </row>
    <row r="21" spans="1:5" s="3" customFormat="1" ht="16.5" customHeight="1" x14ac:dyDescent="0.25">
      <c r="A21" s="12" t="s">
        <v>7</v>
      </c>
      <c r="B21" s="13" t="s">
        <v>17</v>
      </c>
      <c r="C21" s="84" t="s">
        <v>18</v>
      </c>
      <c r="D21" s="85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19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90" t="s">
        <v>25</v>
      </c>
      <c r="B26" s="91"/>
      <c r="C26" s="91"/>
      <c r="D26" s="92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93</v>
      </c>
      <c r="C28" s="6" t="s">
        <v>23</v>
      </c>
      <c r="D28" s="6" t="s">
        <v>24</v>
      </c>
    </row>
    <row r="29" spans="1:5" x14ac:dyDescent="0.25">
      <c r="A29" s="19" t="s">
        <v>26</v>
      </c>
      <c r="B29" s="18"/>
      <c r="C29" s="18"/>
      <c r="D29" s="18"/>
    </row>
    <row r="30" spans="1:5" ht="12.75" customHeight="1" x14ac:dyDescent="0.25">
      <c r="A30" s="7">
        <v>1</v>
      </c>
      <c r="B30" s="6" t="s">
        <v>92</v>
      </c>
      <c r="C30" s="6" t="s">
        <v>94</v>
      </c>
      <c r="D30" s="10" t="s">
        <v>95</v>
      </c>
      <c r="E30" t="s">
        <v>73</v>
      </c>
    </row>
    <row r="31" spans="1:5" x14ac:dyDescent="0.25">
      <c r="A31" s="19" t="s">
        <v>41</v>
      </c>
      <c r="B31" s="18"/>
      <c r="C31" s="18"/>
      <c r="D31" s="18"/>
    </row>
    <row r="32" spans="1:5" ht="13.5" customHeight="1" x14ac:dyDescent="0.25">
      <c r="A32" s="19" t="s">
        <v>42</v>
      </c>
      <c r="B32" s="18"/>
      <c r="C32" s="18"/>
      <c r="D32" s="18"/>
    </row>
    <row r="33" spans="1:4" ht="12" customHeight="1" x14ac:dyDescent="0.25">
      <c r="A33" s="7">
        <v>1</v>
      </c>
      <c r="B33" s="6" t="s">
        <v>115</v>
      </c>
      <c r="C33" s="6" t="s">
        <v>102</v>
      </c>
      <c r="D33" s="10" t="s">
        <v>27</v>
      </c>
    </row>
    <row r="34" spans="1:4" x14ac:dyDescent="0.25">
      <c r="A34" s="19" t="s">
        <v>28</v>
      </c>
      <c r="B34" s="18"/>
      <c r="C34" s="18"/>
      <c r="D34" s="18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9" t="s">
        <v>31</v>
      </c>
      <c r="B36" s="18"/>
      <c r="C36" s="18"/>
      <c r="D36" s="18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6"/>
      <c r="B38" s="11"/>
      <c r="C38" s="11"/>
      <c r="D38" s="11"/>
    </row>
    <row r="39" spans="1:4" x14ac:dyDescent="0.25">
      <c r="A39" s="4" t="s">
        <v>47</v>
      </c>
      <c r="B39" s="18"/>
      <c r="C39" s="18"/>
      <c r="D39" s="18"/>
    </row>
    <row r="40" spans="1:4" x14ac:dyDescent="0.25">
      <c r="A40" s="7">
        <v>1</v>
      </c>
      <c r="B40" s="6" t="s">
        <v>33</v>
      </c>
      <c r="C40" s="81">
        <v>1950</v>
      </c>
      <c r="D40" s="81"/>
    </row>
    <row r="41" spans="1:4" x14ac:dyDescent="0.25">
      <c r="A41" s="7">
        <v>2</v>
      </c>
      <c r="B41" s="6" t="s">
        <v>35</v>
      </c>
      <c r="C41" s="81" t="s">
        <v>96</v>
      </c>
      <c r="D41" s="81"/>
    </row>
    <row r="42" spans="1:4" ht="15" customHeight="1" x14ac:dyDescent="0.25">
      <c r="A42" s="7">
        <v>3</v>
      </c>
      <c r="B42" s="6" t="s">
        <v>36</v>
      </c>
      <c r="C42" s="81" t="s">
        <v>97</v>
      </c>
      <c r="D42" s="81"/>
    </row>
    <row r="43" spans="1:4" x14ac:dyDescent="0.25">
      <c r="A43" s="7">
        <v>4</v>
      </c>
      <c r="B43" s="6" t="s">
        <v>34</v>
      </c>
      <c r="C43" s="81" t="s">
        <v>52</v>
      </c>
      <c r="D43" s="81"/>
    </row>
    <row r="44" spans="1:4" x14ac:dyDescent="0.25">
      <c r="A44" s="7">
        <v>5</v>
      </c>
      <c r="B44" s="6" t="s">
        <v>37</v>
      </c>
      <c r="C44" s="81" t="s">
        <v>52</v>
      </c>
      <c r="D44" s="81"/>
    </row>
    <row r="45" spans="1:4" x14ac:dyDescent="0.25">
      <c r="A45" s="7">
        <v>6</v>
      </c>
      <c r="B45" s="6" t="s">
        <v>38</v>
      </c>
      <c r="C45" s="81" t="s">
        <v>117</v>
      </c>
      <c r="D45" s="81"/>
    </row>
    <row r="46" spans="1:4" ht="15" customHeight="1" x14ac:dyDescent="0.25">
      <c r="A46" s="7">
        <v>7</v>
      </c>
      <c r="B46" s="6" t="s">
        <v>39</v>
      </c>
      <c r="C46" s="81" t="s">
        <v>52</v>
      </c>
      <c r="D46" s="81"/>
    </row>
    <row r="47" spans="1:4" x14ac:dyDescent="0.25">
      <c r="A47" s="7">
        <v>8</v>
      </c>
      <c r="B47" s="6" t="s">
        <v>40</v>
      </c>
      <c r="C47" s="81" t="s">
        <v>118</v>
      </c>
      <c r="D47" s="81"/>
    </row>
    <row r="48" spans="1:4" x14ac:dyDescent="0.25">
      <c r="A48" s="7">
        <v>9</v>
      </c>
      <c r="B48" s="6" t="s">
        <v>119</v>
      </c>
      <c r="C48" s="93" t="s">
        <v>120</v>
      </c>
      <c r="D48" s="94"/>
    </row>
    <row r="49" spans="1:4" x14ac:dyDescent="0.25">
      <c r="A49" s="7">
        <v>10</v>
      </c>
      <c r="B49" s="6" t="s">
        <v>74</v>
      </c>
      <c r="C49" s="93" t="s">
        <v>116</v>
      </c>
      <c r="D49" s="9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9:D49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33" zoomScale="130" zoomScaleNormal="130" workbookViewId="0">
      <selection sqref="A1:H65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7" width="9.7109375" customWidth="1"/>
    <col min="8" max="8" width="11.42578125" customWidth="1"/>
  </cols>
  <sheetData>
    <row r="1" spans="1:8" x14ac:dyDescent="0.25">
      <c r="A1" s="4" t="s">
        <v>106</v>
      </c>
      <c r="B1"/>
      <c r="C1" s="37"/>
      <c r="D1" s="37"/>
    </row>
    <row r="2" spans="1:8" ht="13.5" customHeight="1" x14ac:dyDescent="0.25">
      <c r="A2" s="4" t="s">
        <v>121</v>
      </c>
      <c r="B2"/>
      <c r="C2" s="37"/>
      <c r="D2" s="37"/>
    </row>
    <row r="3" spans="1:8" ht="56.25" customHeight="1" x14ac:dyDescent="0.25">
      <c r="A3" s="114" t="s">
        <v>58</v>
      </c>
      <c r="B3" s="115"/>
      <c r="C3" s="38" t="s">
        <v>59</v>
      </c>
      <c r="D3" s="30" t="s">
        <v>60</v>
      </c>
      <c r="E3" s="30" t="s">
        <v>61</v>
      </c>
      <c r="F3" s="30" t="s">
        <v>62</v>
      </c>
      <c r="G3" s="39" t="s">
        <v>63</v>
      </c>
      <c r="H3" s="30" t="s">
        <v>64</v>
      </c>
    </row>
    <row r="4" spans="1:8" ht="25.5" customHeight="1" x14ac:dyDescent="0.25">
      <c r="A4" s="118" t="s">
        <v>122</v>
      </c>
      <c r="B4" s="119"/>
      <c r="C4" s="61"/>
      <c r="D4" s="62">
        <v>-24.28</v>
      </c>
      <c r="E4" s="62"/>
      <c r="F4" s="62"/>
      <c r="G4" s="63"/>
      <c r="H4" s="62"/>
    </row>
    <row r="5" spans="1:8" ht="23.25" customHeight="1" x14ac:dyDescent="0.25">
      <c r="A5" s="64" t="s">
        <v>104</v>
      </c>
      <c r="B5" s="65"/>
      <c r="C5" s="61"/>
      <c r="D5" s="62">
        <v>55.12</v>
      </c>
      <c r="E5" s="62"/>
      <c r="F5" s="62"/>
      <c r="G5" s="63"/>
      <c r="H5" s="62"/>
    </row>
    <row r="6" spans="1:8" ht="19.5" customHeight="1" x14ac:dyDescent="0.25">
      <c r="A6" s="64" t="s">
        <v>105</v>
      </c>
      <c r="B6" s="65"/>
      <c r="C6" s="61"/>
      <c r="D6" s="62">
        <v>-79.400000000000006</v>
      </c>
      <c r="E6" s="62"/>
      <c r="F6" s="62"/>
      <c r="G6" s="63"/>
      <c r="H6" s="62"/>
    </row>
    <row r="7" spans="1:8" ht="16.5" customHeight="1" x14ac:dyDescent="0.25">
      <c r="A7" s="116" t="s">
        <v>123</v>
      </c>
      <c r="B7" s="96"/>
      <c r="C7" s="96"/>
      <c r="D7" s="96"/>
      <c r="E7" s="96"/>
      <c r="F7" s="96"/>
      <c r="G7" s="96"/>
      <c r="H7" s="112"/>
    </row>
    <row r="8" spans="1:8" ht="17.25" customHeight="1" x14ac:dyDescent="0.25">
      <c r="A8" s="101" t="s">
        <v>65</v>
      </c>
      <c r="B8" s="111"/>
      <c r="C8" s="66">
        <f>C12+C15+C18+C21</f>
        <v>16.100000000000001</v>
      </c>
      <c r="D8" s="66">
        <v>-74.709999999999994</v>
      </c>
      <c r="E8" s="66">
        <f>E12+E15+E18+E21</f>
        <v>170.44</v>
      </c>
      <c r="F8" s="66">
        <f t="shared" ref="F8:G8" si="0">F12+F15+F18+F21</f>
        <v>137.54000000000002</v>
      </c>
      <c r="G8" s="66">
        <f t="shared" si="0"/>
        <v>137.54000000000002</v>
      </c>
      <c r="H8" s="73">
        <f>F8-E8+D8</f>
        <v>-107.60999999999997</v>
      </c>
    </row>
    <row r="9" spans="1:8" x14ac:dyDescent="0.25">
      <c r="A9" s="69" t="s">
        <v>66</v>
      </c>
      <c r="B9" s="70"/>
      <c r="C9" s="68">
        <f>C8-C10</f>
        <v>14.490000000000002</v>
      </c>
      <c r="D9" s="68">
        <f>D8-D10</f>
        <v>-67.23899999999999</v>
      </c>
      <c r="E9" s="68">
        <f>E8-E10</f>
        <v>153.39599999999999</v>
      </c>
      <c r="F9" s="68">
        <f>F8-F10</f>
        <v>123.78600000000002</v>
      </c>
      <c r="G9" s="68">
        <f>G8-G10</f>
        <v>123.78600000000002</v>
      </c>
      <c r="H9" s="68">
        <f t="shared" ref="H9:H23" si="1">F9-E9+D9</f>
        <v>-96.848999999999961</v>
      </c>
    </row>
    <row r="10" spans="1:8" x14ac:dyDescent="0.25">
      <c r="A10" s="95" t="s">
        <v>67</v>
      </c>
      <c r="B10" s="96"/>
      <c r="C10" s="68">
        <f>C8*10%</f>
        <v>1.6100000000000003</v>
      </c>
      <c r="D10" s="68">
        <f>D8*10%</f>
        <v>-7.4710000000000001</v>
      </c>
      <c r="E10" s="68">
        <f>E8*10%</f>
        <v>17.044</v>
      </c>
      <c r="F10" s="68">
        <f>F8*10%</f>
        <v>13.754000000000003</v>
      </c>
      <c r="G10" s="68">
        <f>G8*10%</f>
        <v>13.754000000000003</v>
      </c>
      <c r="H10" s="68">
        <f t="shared" si="1"/>
        <v>-10.760999999999997</v>
      </c>
    </row>
    <row r="11" spans="1:8" ht="12.75" customHeight="1" x14ac:dyDescent="0.25">
      <c r="A11" s="116" t="s">
        <v>108</v>
      </c>
      <c r="B11" s="117"/>
      <c r="C11" s="117"/>
      <c r="D11" s="117"/>
      <c r="E11" s="117"/>
      <c r="F11" s="117"/>
      <c r="G11" s="117"/>
      <c r="H11" s="111"/>
    </row>
    <row r="12" spans="1:8" x14ac:dyDescent="0.25">
      <c r="A12" s="97" t="s">
        <v>49</v>
      </c>
      <c r="B12" s="98"/>
      <c r="C12" s="66">
        <v>5.75</v>
      </c>
      <c r="D12" s="67">
        <v>-27.45</v>
      </c>
      <c r="E12" s="67">
        <v>60.87</v>
      </c>
      <c r="F12" s="67">
        <v>49.12</v>
      </c>
      <c r="G12" s="67">
        <f>F12</f>
        <v>49.12</v>
      </c>
      <c r="H12" s="68">
        <f t="shared" si="1"/>
        <v>-39.200000000000003</v>
      </c>
    </row>
    <row r="13" spans="1:8" x14ac:dyDescent="0.25">
      <c r="A13" s="69" t="s">
        <v>66</v>
      </c>
      <c r="B13" s="70"/>
      <c r="C13" s="68">
        <f>C12-C14</f>
        <v>5.1749999999999998</v>
      </c>
      <c r="D13" s="68">
        <f>D12-D14</f>
        <v>-24.704999999999998</v>
      </c>
      <c r="E13" s="68">
        <f>E12-E14</f>
        <v>54.783000000000001</v>
      </c>
      <c r="F13" s="68">
        <f>F12-F14</f>
        <v>44.207999999999998</v>
      </c>
      <c r="G13" s="68">
        <f>G12-G14</f>
        <v>44.207999999999998</v>
      </c>
      <c r="H13" s="68">
        <f t="shared" si="1"/>
        <v>-35.28</v>
      </c>
    </row>
    <row r="14" spans="1:8" x14ac:dyDescent="0.25">
      <c r="A14" s="95" t="s">
        <v>67</v>
      </c>
      <c r="B14" s="96"/>
      <c r="C14" s="68">
        <f>C12*10%</f>
        <v>0.57500000000000007</v>
      </c>
      <c r="D14" s="68">
        <f>D12*10%</f>
        <v>-2.7450000000000001</v>
      </c>
      <c r="E14" s="68">
        <f>E12*10%</f>
        <v>6.0869999999999997</v>
      </c>
      <c r="F14" s="68">
        <f>F12*10%</f>
        <v>4.9119999999999999</v>
      </c>
      <c r="G14" s="68">
        <f>G12*10%</f>
        <v>4.9119999999999999</v>
      </c>
      <c r="H14" s="68">
        <f t="shared" si="1"/>
        <v>-3.92</v>
      </c>
    </row>
    <row r="15" spans="1:8" ht="23.25" customHeight="1" x14ac:dyDescent="0.25">
      <c r="A15" s="97" t="s">
        <v>43</v>
      </c>
      <c r="B15" s="98"/>
      <c r="C15" s="66">
        <v>3.51</v>
      </c>
      <c r="D15" s="67">
        <v>-16.73</v>
      </c>
      <c r="E15" s="67">
        <v>37.159999999999997</v>
      </c>
      <c r="F15" s="67">
        <v>30.27</v>
      </c>
      <c r="G15" s="67">
        <f>F15</f>
        <v>30.27</v>
      </c>
      <c r="H15" s="68">
        <f t="shared" si="1"/>
        <v>-23.619999999999997</v>
      </c>
    </row>
    <row r="16" spans="1:8" x14ac:dyDescent="0.25">
      <c r="A16" s="69" t="s">
        <v>66</v>
      </c>
      <c r="B16" s="70"/>
      <c r="C16" s="68">
        <f>C15-C17</f>
        <v>3.1589999999999998</v>
      </c>
      <c r="D16" s="68">
        <f>D15-D17</f>
        <v>-15.057</v>
      </c>
      <c r="E16" s="68">
        <f>E15-E17</f>
        <v>33.443999999999996</v>
      </c>
      <c r="F16" s="68">
        <f>F15-F17</f>
        <v>27.242999999999999</v>
      </c>
      <c r="G16" s="68">
        <f>G15-G17</f>
        <v>27.242999999999999</v>
      </c>
      <c r="H16" s="68">
        <f t="shared" si="1"/>
        <v>-21.257999999999996</v>
      </c>
    </row>
    <row r="17" spans="1:10" ht="15" customHeight="1" x14ac:dyDescent="0.25">
      <c r="A17" s="95" t="s">
        <v>67</v>
      </c>
      <c r="B17" s="96"/>
      <c r="C17" s="68">
        <f>C15*10%</f>
        <v>0.35099999999999998</v>
      </c>
      <c r="D17" s="68">
        <f>D15*10%</f>
        <v>-1.673</v>
      </c>
      <c r="E17" s="68">
        <f>E15*10%</f>
        <v>3.7159999999999997</v>
      </c>
      <c r="F17" s="68">
        <f>F15*10%</f>
        <v>3.0270000000000001</v>
      </c>
      <c r="G17" s="68">
        <f>G15*10%</f>
        <v>3.0270000000000001</v>
      </c>
      <c r="H17" s="68">
        <f t="shared" si="1"/>
        <v>-2.3619999999999997</v>
      </c>
    </row>
    <row r="18" spans="1:10" ht="15" customHeight="1" x14ac:dyDescent="0.25">
      <c r="A18" s="97" t="s">
        <v>50</v>
      </c>
      <c r="B18" s="98"/>
      <c r="C18" s="61">
        <v>2.41</v>
      </c>
      <c r="D18" s="67">
        <v>-11.49</v>
      </c>
      <c r="E18" s="67">
        <v>25.51</v>
      </c>
      <c r="F18" s="67">
        <v>20.59</v>
      </c>
      <c r="G18" s="67">
        <f>F18</f>
        <v>20.59</v>
      </c>
      <c r="H18" s="68">
        <f t="shared" si="1"/>
        <v>-16.410000000000004</v>
      </c>
    </row>
    <row r="19" spans="1:10" ht="13.5" customHeight="1" x14ac:dyDescent="0.25">
      <c r="A19" s="69" t="s">
        <v>66</v>
      </c>
      <c r="B19" s="70"/>
      <c r="C19" s="68">
        <f>C18-C20</f>
        <v>2.169</v>
      </c>
      <c r="D19" s="68">
        <f>D18-D20</f>
        <v>-10.341000000000001</v>
      </c>
      <c r="E19" s="68">
        <f>E18-E20</f>
        <v>22.959000000000003</v>
      </c>
      <c r="F19" s="68">
        <f>F18-F20</f>
        <v>18.530999999999999</v>
      </c>
      <c r="G19" s="68">
        <f>G18-G20</f>
        <v>18.530999999999999</v>
      </c>
      <c r="H19" s="68">
        <f t="shared" si="1"/>
        <v>-14.769000000000005</v>
      </c>
    </row>
    <row r="20" spans="1:10" ht="12.75" customHeight="1" x14ac:dyDescent="0.25">
      <c r="A20" s="95" t="s">
        <v>67</v>
      </c>
      <c r="B20" s="96"/>
      <c r="C20" s="68">
        <f>C18*10%</f>
        <v>0.24100000000000002</v>
      </c>
      <c r="D20" s="68">
        <f>D18*10%</f>
        <v>-1.149</v>
      </c>
      <c r="E20" s="68">
        <f>E18*10%</f>
        <v>2.5510000000000002</v>
      </c>
      <c r="F20" s="68">
        <f>F18*10%</f>
        <v>2.0590000000000002</v>
      </c>
      <c r="G20" s="68">
        <f>G18*10%</f>
        <v>2.0590000000000002</v>
      </c>
      <c r="H20" s="68">
        <f t="shared" si="1"/>
        <v>-1.641</v>
      </c>
    </row>
    <row r="21" spans="1:10" ht="14.25" customHeight="1" x14ac:dyDescent="0.25">
      <c r="A21" s="71" t="s">
        <v>77</v>
      </c>
      <c r="B21" s="72"/>
      <c r="C21" s="73">
        <v>4.43</v>
      </c>
      <c r="D21" s="68">
        <v>-19.07</v>
      </c>
      <c r="E21" s="68">
        <v>46.9</v>
      </c>
      <c r="F21" s="68">
        <v>37.56</v>
      </c>
      <c r="G21" s="68">
        <f>F21</f>
        <v>37.56</v>
      </c>
      <c r="H21" s="68">
        <f t="shared" si="1"/>
        <v>-28.409999999999997</v>
      </c>
    </row>
    <row r="22" spans="1:10" ht="14.25" customHeight="1" x14ac:dyDescent="0.25">
      <c r="A22" s="69" t="s">
        <v>66</v>
      </c>
      <c r="B22" s="70"/>
      <c r="C22" s="68">
        <f>C21-C23</f>
        <v>3.9869999999999997</v>
      </c>
      <c r="D22" s="68">
        <f>D21-D23</f>
        <v>-17.163</v>
      </c>
      <c r="E22" s="68">
        <f>E21-E23</f>
        <v>42.21</v>
      </c>
      <c r="F22" s="68">
        <f>F21-F23</f>
        <v>33.804000000000002</v>
      </c>
      <c r="G22" s="68">
        <f>G21-G23</f>
        <v>33.804000000000002</v>
      </c>
      <c r="H22" s="68">
        <f t="shared" si="1"/>
        <v>-25.568999999999999</v>
      </c>
    </row>
    <row r="23" spans="1:10" x14ac:dyDescent="0.25">
      <c r="A23" s="95" t="s">
        <v>67</v>
      </c>
      <c r="B23" s="96"/>
      <c r="C23" s="68">
        <f>C21*10%</f>
        <v>0.443</v>
      </c>
      <c r="D23" s="68">
        <f>D21*10%</f>
        <v>-1.907</v>
      </c>
      <c r="E23" s="68">
        <f>E21*10%</f>
        <v>4.6900000000000004</v>
      </c>
      <c r="F23" s="68">
        <f>F21*10%</f>
        <v>3.7560000000000002</v>
      </c>
      <c r="G23" s="68">
        <f>G21*10%</f>
        <v>3.7560000000000002</v>
      </c>
      <c r="H23" s="68">
        <f t="shared" si="1"/>
        <v>-2.8410000000000002</v>
      </c>
    </row>
    <row r="24" spans="1:10" ht="10.5" customHeight="1" x14ac:dyDescent="0.25">
      <c r="A24" s="95"/>
      <c r="B24" s="113"/>
      <c r="C24" s="68"/>
      <c r="D24" s="68"/>
      <c r="E24" s="68"/>
      <c r="F24" s="68"/>
      <c r="G24" s="68"/>
      <c r="H24" s="68"/>
    </row>
    <row r="25" spans="1:10" ht="15" customHeight="1" x14ac:dyDescent="0.25">
      <c r="A25" s="101" t="s">
        <v>44</v>
      </c>
      <c r="B25" s="102"/>
      <c r="C25" s="73">
        <v>5.38</v>
      </c>
      <c r="D25" s="73">
        <v>55.12</v>
      </c>
      <c r="E25" s="73">
        <v>56.96</v>
      </c>
      <c r="F25" s="73">
        <v>45.96</v>
      </c>
      <c r="G25" s="73">
        <f>G26+G27</f>
        <v>4.5960000000000001</v>
      </c>
      <c r="H25" s="73">
        <f t="shared" ref="H25:H33" si="2">F25-E25+D25+F25-G25</f>
        <v>85.483999999999995</v>
      </c>
    </row>
    <row r="26" spans="1:10" ht="15" customHeight="1" x14ac:dyDescent="0.25">
      <c r="A26" s="74" t="s">
        <v>68</v>
      </c>
      <c r="B26" s="75"/>
      <c r="C26" s="68">
        <f>C25-C27</f>
        <v>4.8419999999999996</v>
      </c>
      <c r="D26" s="68">
        <v>58.41</v>
      </c>
      <c r="E26" s="68">
        <f>E25-E27</f>
        <v>51.264000000000003</v>
      </c>
      <c r="F26" s="68">
        <f>F25-F27</f>
        <v>41.364000000000004</v>
      </c>
      <c r="G26" s="68">
        <v>0</v>
      </c>
      <c r="H26" s="68">
        <f t="shared" si="2"/>
        <v>89.873999999999995</v>
      </c>
      <c r="J26" s="79"/>
    </row>
    <row r="27" spans="1:10" ht="13.5" customHeight="1" x14ac:dyDescent="0.25">
      <c r="A27" s="95" t="s">
        <v>67</v>
      </c>
      <c r="B27" s="96"/>
      <c r="C27" s="68">
        <f>C25*10%</f>
        <v>0.53800000000000003</v>
      </c>
      <c r="D27" s="68">
        <v>-3.29</v>
      </c>
      <c r="E27" s="68">
        <f>E25*10%</f>
        <v>5.6960000000000006</v>
      </c>
      <c r="F27" s="68">
        <f>F25*10%</f>
        <v>4.5960000000000001</v>
      </c>
      <c r="G27" s="68">
        <f>F27</f>
        <v>4.5960000000000001</v>
      </c>
      <c r="H27" s="68">
        <f t="shared" si="2"/>
        <v>-4.3900000000000006</v>
      </c>
    </row>
    <row r="28" spans="1:10" ht="13.5" customHeight="1" x14ac:dyDescent="0.25">
      <c r="A28" s="95"/>
      <c r="B28" s="112"/>
      <c r="C28" s="68"/>
      <c r="D28" s="68"/>
      <c r="E28" s="68"/>
      <c r="F28" s="68"/>
      <c r="G28" s="68"/>
      <c r="H28" s="68"/>
    </row>
    <row r="29" spans="1:10" ht="13.5" customHeight="1" x14ac:dyDescent="0.25">
      <c r="A29" s="106" t="s">
        <v>109</v>
      </c>
      <c r="B29" s="107"/>
      <c r="C29" s="68"/>
      <c r="D29" s="73">
        <v>-4.6900000000000004</v>
      </c>
      <c r="E29" s="73">
        <f>E31+E32+E33</f>
        <v>11.370000000000001</v>
      </c>
      <c r="F29" s="73">
        <f>F31+F32+F33</f>
        <v>9.2199999999999989</v>
      </c>
      <c r="G29" s="73">
        <f>G31+G32+G33</f>
        <v>9.2199999999999989</v>
      </c>
      <c r="H29" s="73">
        <f t="shared" si="2"/>
        <v>-6.8400000000000025</v>
      </c>
    </row>
    <row r="30" spans="1:10" ht="13.5" customHeight="1" x14ac:dyDescent="0.25">
      <c r="A30" s="108" t="s">
        <v>110</v>
      </c>
      <c r="B30" s="109"/>
      <c r="C30" s="68"/>
      <c r="D30" s="68"/>
      <c r="E30" s="68"/>
      <c r="F30" s="68"/>
      <c r="G30" s="68"/>
      <c r="H30" s="73"/>
    </row>
    <row r="31" spans="1:10" ht="13.5" customHeight="1" x14ac:dyDescent="0.25">
      <c r="A31" s="108" t="s">
        <v>111</v>
      </c>
      <c r="B31" s="109"/>
      <c r="C31" s="68"/>
      <c r="D31" s="68">
        <v>-0.86</v>
      </c>
      <c r="E31" s="68">
        <v>2.74</v>
      </c>
      <c r="F31" s="68">
        <v>2.2200000000000002</v>
      </c>
      <c r="G31" s="68">
        <f>F31</f>
        <v>2.2200000000000002</v>
      </c>
      <c r="H31" s="68">
        <f t="shared" si="2"/>
        <v>-1.38</v>
      </c>
    </row>
    <row r="32" spans="1:10" ht="13.5" customHeight="1" x14ac:dyDescent="0.25">
      <c r="A32" s="108" t="s">
        <v>135</v>
      </c>
      <c r="B32" s="109"/>
      <c r="C32" s="68"/>
      <c r="D32" s="68">
        <v>-3.49</v>
      </c>
      <c r="E32" s="68">
        <v>7.24</v>
      </c>
      <c r="F32" s="68">
        <v>5.88</v>
      </c>
      <c r="G32" s="68">
        <f t="shared" ref="G32:G33" si="3">F32</f>
        <v>5.88</v>
      </c>
      <c r="H32" s="68">
        <f t="shared" si="2"/>
        <v>-4.8500000000000005</v>
      </c>
    </row>
    <row r="33" spans="1:8" ht="13.5" customHeight="1" x14ac:dyDescent="0.25">
      <c r="A33" s="108" t="s">
        <v>136</v>
      </c>
      <c r="B33" s="109"/>
      <c r="C33" s="68"/>
      <c r="D33" s="68">
        <v>-0.34</v>
      </c>
      <c r="E33" s="68">
        <v>1.39</v>
      </c>
      <c r="F33" s="68">
        <v>1.1200000000000001</v>
      </c>
      <c r="G33" s="68">
        <f t="shared" si="3"/>
        <v>1.1200000000000001</v>
      </c>
      <c r="H33" s="68">
        <f t="shared" si="2"/>
        <v>-0.60999999999999988</v>
      </c>
    </row>
    <row r="34" spans="1:8" ht="17.25" customHeight="1" x14ac:dyDescent="0.25">
      <c r="A34" s="110" t="s">
        <v>124</v>
      </c>
      <c r="B34" s="111"/>
      <c r="C34" s="68"/>
      <c r="D34" s="68"/>
      <c r="E34" s="73">
        <f>E8+E25+E29</f>
        <v>238.77</v>
      </c>
      <c r="F34" s="73">
        <f t="shared" ref="F34:G34" si="4">F8+F25+F29</f>
        <v>192.72000000000003</v>
      </c>
      <c r="G34" s="73">
        <f t="shared" si="4"/>
        <v>151.35600000000002</v>
      </c>
      <c r="H34" s="68"/>
    </row>
    <row r="35" spans="1:8" ht="20.25" customHeight="1" x14ac:dyDescent="0.25">
      <c r="A35" s="103" t="s">
        <v>103</v>
      </c>
      <c r="B35" s="105"/>
      <c r="C35" s="76"/>
      <c r="D35" s="77">
        <f>D4</f>
        <v>-24.28</v>
      </c>
      <c r="E35" s="77"/>
      <c r="F35" s="77"/>
      <c r="G35" s="76"/>
      <c r="H35" s="76">
        <f>F34-E34+D35+F34-G34</f>
        <v>-28.96599999999998</v>
      </c>
    </row>
    <row r="36" spans="1:8" ht="21" customHeight="1" x14ac:dyDescent="0.25">
      <c r="A36" s="103" t="s">
        <v>125</v>
      </c>
      <c r="B36" s="103"/>
      <c r="C36" s="78"/>
      <c r="D36" s="78"/>
      <c r="E36" s="77"/>
      <c r="F36" s="77"/>
      <c r="G36" s="77"/>
      <c r="H36" s="77">
        <f>H37+H38</f>
        <v>-28.96599999999998</v>
      </c>
    </row>
    <row r="37" spans="1:8" ht="18" customHeight="1" x14ac:dyDescent="0.25">
      <c r="A37" s="103" t="s">
        <v>126</v>
      </c>
      <c r="B37" s="104"/>
      <c r="C37" s="78"/>
      <c r="D37" s="78"/>
      <c r="E37" s="77"/>
      <c r="F37" s="77"/>
      <c r="G37" s="77"/>
      <c r="H37" s="77">
        <f>H26</f>
        <v>89.873999999999995</v>
      </c>
    </row>
    <row r="38" spans="1:8" ht="22.5" customHeight="1" x14ac:dyDescent="0.25">
      <c r="A38" s="103" t="s">
        <v>127</v>
      </c>
      <c r="B38" s="105"/>
      <c r="C38" s="78"/>
      <c r="D38" s="78"/>
      <c r="E38" s="77"/>
      <c r="F38" s="77"/>
      <c r="G38" s="77"/>
      <c r="H38" s="77">
        <f>H8+H29+H27</f>
        <v>-118.83999999999997</v>
      </c>
    </row>
    <row r="39" spans="1:8" ht="12" customHeight="1" x14ac:dyDescent="0.25">
      <c r="A39" s="99"/>
      <c r="B39" s="100"/>
      <c r="C39" s="100"/>
      <c r="D39" s="100"/>
      <c r="E39" s="100"/>
      <c r="F39" s="100"/>
      <c r="G39" s="100"/>
      <c r="H39" s="100"/>
    </row>
    <row r="40" spans="1:8" ht="14.25" customHeight="1" x14ac:dyDescent="0.25"/>
    <row r="41" spans="1:8" x14ac:dyDescent="0.25">
      <c r="A41" s="20" t="s">
        <v>128</v>
      </c>
      <c r="D41" s="21"/>
      <c r="E41" s="21"/>
      <c r="F41" s="21"/>
      <c r="G41" s="21"/>
    </row>
    <row r="42" spans="1:8" x14ac:dyDescent="0.25">
      <c r="A42" s="125" t="s">
        <v>53</v>
      </c>
      <c r="B42" s="126"/>
      <c r="C42" s="126"/>
      <c r="D42" s="127"/>
      <c r="E42" s="32" t="s">
        <v>54</v>
      </c>
      <c r="F42" s="32" t="s">
        <v>55</v>
      </c>
      <c r="G42" s="32" t="s">
        <v>107</v>
      </c>
      <c r="H42" s="55"/>
    </row>
    <row r="43" spans="1:8" x14ac:dyDescent="0.25">
      <c r="A43" s="125" t="s">
        <v>129</v>
      </c>
      <c r="B43" s="126"/>
      <c r="C43" s="126"/>
      <c r="D43" s="127"/>
      <c r="E43" s="33"/>
      <c r="F43" s="32"/>
      <c r="G43" s="34">
        <v>0</v>
      </c>
      <c r="H43" s="6"/>
    </row>
    <row r="44" spans="1:8" s="4" customFormat="1" x14ac:dyDescent="0.25">
      <c r="A44" s="131" t="s">
        <v>130</v>
      </c>
      <c r="B44" s="132"/>
      <c r="C44" s="132"/>
      <c r="D44" s="115"/>
      <c r="E44" s="57"/>
      <c r="F44" s="58"/>
      <c r="G44" s="59">
        <f>SUM(G43:G43)</f>
        <v>0</v>
      </c>
      <c r="H44" s="60"/>
    </row>
    <row r="45" spans="1:8" x14ac:dyDescent="0.25">
      <c r="A45" s="40"/>
      <c r="B45" s="41"/>
      <c r="C45" s="41"/>
      <c r="D45" s="41"/>
      <c r="E45" s="50"/>
      <c r="F45" s="42"/>
      <c r="G45" s="51"/>
    </row>
    <row r="46" spans="1:8" x14ac:dyDescent="0.25">
      <c r="A46" s="20" t="s">
        <v>45</v>
      </c>
      <c r="D46" s="21"/>
      <c r="E46" s="21"/>
      <c r="F46" s="21"/>
      <c r="G46" s="21"/>
    </row>
    <row r="47" spans="1:8" x14ac:dyDescent="0.25">
      <c r="A47" s="20" t="s">
        <v>46</v>
      </c>
      <c r="D47" s="21"/>
      <c r="E47" s="21"/>
      <c r="F47" s="21"/>
      <c r="G47" s="21"/>
    </row>
    <row r="48" spans="1:8" ht="23.25" customHeight="1" x14ac:dyDescent="0.25">
      <c r="A48" s="125" t="s">
        <v>57</v>
      </c>
      <c r="B48" s="126"/>
      <c r="C48" s="126"/>
      <c r="D48" s="126"/>
      <c r="E48" s="127"/>
      <c r="F48" s="36" t="s">
        <v>55</v>
      </c>
      <c r="G48" s="35" t="s">
        <v>56</v>
      </c>
    </row>
    <row r="49" spans="1:7" x14ac:dyDescent="0.25">
      <c r="A49" s="128"/>
      <c r="B49" s="129"/>
      <c r="C49" s="129"/>
      <c r="D49" s="129"/>
      <c r="E49" s="130"/>
      <c r="F49" s="32" t="s">
        <v>52</v>
      </c>
      <c r="G49" s="32">
        <v>0</v>
      </c>
    </row>
    <row r="50" spans="1:7" x14ac:dyDescent="0.25">
      <c r="A50" s="40"/>
      <c r="B50" s="41"/>
      <c r="C50" s="41"/>
      <c r="D50" s="41"/>
      <c r="E50" s="41"/>
      <c r="F50" s="42"/>
      <c r="G50" s="42"/>
    </row>
    <row r="51" spans="1:7" x14ac:dyDescent="0.25">
      <c r="F51" s="43"/>
    </row>
    <row r="52" spans="1:7" x14ac:dyDescent="0.25">
      <c r="A52" s="20" t="s">
        <v>76</v>
      </c>
      <c r="F52" s="43"/>
    </row>
    <row r="53" spans="1:7" x14ac:dyDescent="0.25">
      <c r="A53" s="123" t="s">
        <v>131</v>
      </c>
      <c r="B53" s="124"/>
      <c r="C53" s="124"/>
      <c r="D53" s="124"/>
      <c r="E53" s="124"/>
      <c r="F53" s="124"/>
    </row>
    <row r="54" spans="1:7" x14ac:dyDescent="0.25">
      <c r="A54" s="120" t="s">
        <v>137</v>
      </c>
      <c r="B54" s="121"/>
      <c r="C54" s="121"/>
      <c r="D54" s="121"/>
      <c r="E54" s="121"/>
      <c r="F54" s="121"/>
      <c r="G54" s="121"/>
    </row>
    <row r="55" spans="1:7" x14ac:dyDescent="0.25">
      <c r="A55" s="121"/>
      <c r="B55" s="121"/>
      <c r="C55" s="121"/>
      <c r="D55" s="121"/>
      <c r="E55" s="121"/>
      <c r="F55" s="121"/>
      <c r="G55" s="121"/>
    </row>
    <row r="56" spans="1:7" ht="42" customHeight="1" x14ac:dyDescent="0.25">
      <c r="A56" s="122"/>
      <c r="B56" s="122"/>
      <c r="C56" s="122"/>
      <c r="D56" s="122"/>
      <c r="E56" s="122"/>
      <c r="F56" s="122"/>
      <c r="G56" s="122"/>
    </row>
    <row r="57" spans="1:7" ht="45.6" customHeight="1" x14ac:dyDescent="0.25">
      <c r="A57" s="52"/>
      <c r="B57" s="52"/>
      <c r="C57" s="52"/>
      <c r="D57" s="52"/>
      <c r="E57" s="52"/>
      <c r="F57" s="52"/>
      <c r="G57" s="52"/>
    </row>
    <row r="58" spans="1:7" x14ac:dyDescent="0.25">
      <c r="A58" s="20" t="s">
        <v>69</v>
      </c>
      <c r="B58" s="53"/>
      <c r="C58" s="54"/>
      <c r="D58" s="4"/>
      <c r="E58" s="4"/>
      <c r="F58" s="20"/>
      <c r="G58" t="s">
        <v>73</v>
      </c>
    </row>
    <row r="59" spans="1:7" x14ac:dyDescent="0.25">
      <c r="A59" s="20" t="s">
        <v>70</v>
      </c>
      <c r="B59" s="53"/>
      <c r="C59" s="54"/>
      <c r="D59" s="4"/>
      <c r="E59" s="20" t="s">
        <v>132</v>
      </c>
      <c r="F59" s="4"/>
    </row>
    <row r="60" spans="1:7" x14ac:dyDescent="0.25">
      <c r="A60" s="20" t="s">
        <v>100</v>
      </c>
      <c r="B60" s="53"/>
      <c r="C60" s="54"/>
      <c r="D60" s="4"/>
      <c r="E60" s="4"/>
      <c r="F60" s="4"/>
    </row>
    <row r="61" spans="1:7" ht="39" customHeight="1" x14ac:dyDescent="0.25">
      <c r="A61" s="20"/>
      <c r="B61" s="53"/>
      <c r="C61" s="54"/>
      <c r="D61" s="4"/>
      <c r="E61" s="4"/>
      <c r="F61" s="4"/>
    </row>
    <row r="62" spans="1:7" x14ac:dyDescent="0.25">
      <c r="A62" s="18" t="s">
        <v>133</v>
      </c>
    </row>
    <row r="63" spans="1:7" x14ac:dyDescent="0.25">
      <c r="A63" s="18" t="s">
        <v>71</v>
      </c>
    </row>
    <row r="64" spans="1:7" x14ac:dyDescent="0.25">
      <c r="A64" s="18" t="s">
        <v>134</v>
      </c>
    </row>
    <row r="65" spans="1:1" x14ac:dyDescent="0.25">
      <c r="A65" s="18" t="s">
        <v>72</v>
      </c>
    </row>
    <row r="66" spans="1:1" x14ac:dyDescent="0.25">
      <c r="A66" s="18"/>
    </row>
  </sheetData>
  <mergeCells count="35">
    <mergeCell ref="A54:G56"/>
    <mergeCell ref="A53:F53"/>
    <mergeCell ref="A48:E48"/>
    <mergeCell ref="A49:E49"/>
    <mergeCell ref="A42:D42"/>
    <mergeCell ref="A43:D43"/>
    <mergeCell ref="A44:D44"/>
    <mergeCell ref="A3:B3"/>
    <mergeCell ref="A8:B8"/>
    <mergeCell ref="A10:B10"/>
    <mergeCell ref="A11:H11"/>
    <mergeCell ref="A12:B12"/>
    <mergeCell ref="A4:B4"/>
    <mergeCell ref="A7:H7"/>
    <mergeCell ref="A39:H39"/>
    <mergeCell ref="A23:B23"/>
    <mergeCell ref="A25:B25"/>
    <mergeCell ref="A27:B27"/>
    <mergeCell ref="A37:B37"/>
    <mergeCell ref="A38:B38"/>
    <mergeCell ref="A36:B36"/>
    <mergeCell ref="A35:B35"/>
    <mergeCell ref="A29:B29"/>
    <mergeCell ref="A31:B31"/>
    <mergeCell ref="A32:B32"/>
    <mergeCell ref="A33:B33"/>
    <mergeCell ref="A30:B30"/>
    <mergeCell ref="A34:B34"/>
    <mergeCell ref="A28:B28"/>
    <mergeCell ref="A24:B24"/>
    <mergeCell ref="A14:B14"/>
    <mergeCell ref="A15:B15"/>
    <mergeCell ref="A17:B17"/>
    <mergeCell ref="A18:B18"/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2020-03-15T01:31:16Z</cp:lastPrinted>
  <dcterms:created xsi:type="dcterms:W3CDTF">2013-02-18T04:38:06Z</dcterms:created>
  <dcterms:modified xsi:type="dcterms:W3CDTF">2020-03-19T22:34:03Z</dcterms:modified>
</cp:coreProperties>
</file>