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 activeTab="1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36" i="8"/>
  <c r="H37"/>
  <c r="H32"/>
  <c r="H31"/>
  <c r="H30"/>
  <c r="H28"/>
  <c r="F28"/>
  <c r="E28"/>
  <c r="G44"/>
  <c r="G8"/>
  <c r="G9"/>
  <c r="G22"/>
  <c r="G19"/>
  <c r="G16"/>
  <c r="G13"/>
  <c r="G25"/>
  <c r="G33"/>
  <c r="F8"/>
  <c r="F33"/>
  <c r="E8"/>
  <c r="E33"/>
  <c r="D26"/>
  <c r="F26"/>
  <c r="E26"/>
  <c r="H27"/>
  <c r="E9"/>
  <c r="H23"/>
  <c r="E22"/>
  <c r="F22"/>
  <c r="H21"/>
  <c r="H20"/>
  <c r="E19"/>
  <c r="F19"/>
  <c r="H19"/>
  <c r="H18"/>
  <c r="H17"/>
  <c r="E16"/>
  <c r="F16"/>
  <c r="H15"/>
  <c r="H14"/>
  <c r="E13"/>
  <c r="F13"/>
  <c r="H13"/>
  <c r="H12"/>
  <c r="H10"/>
  <c r="C13"/>
  <c r="C9"/>
  <c r="H26"/>
  <c r="H22"/>
  <c r="H16"/>
  <c r="F9"/>
  <c r="H9"/>
  <c r="H34"/>
  <c r="H25"/>
  <c r="H8"/>
  <c r="H35"/>
</calcChain>
</file>

<file path=xl/sharedStrings.xml><?xml version="1.0" encoding="utf-8"?>
<sst xmlns="http://schemas.openxmlformats.org/spreadsheetml/2006/main" count="168" uniqueCount="146">
  <si>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</si>
  <si>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</si>
  <si>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</si>
  <si>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</si>
  <si>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</si>
  <si>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</si>
  <si>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</si>
  <si>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</si>
  <si>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</si>
  <si>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</si>
  <si>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</si>
  <si>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</si>
  <si>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</si>
  <si>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</si>
  <si>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</si>
  <si>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</si>
  <si>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</si>
  <si>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</si>
  <si>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</si>
  <si>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</si>
  <si>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</si>
  <si>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</si>
  <si>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</si>
  <si>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</si>
  <si>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</si>
  <si>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</si>
  <si>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</si>
  <si>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</si>
  <si>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</si>
  <si>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</si>
  <si>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</si>
  <si>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</si>
  <si>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</si>
  <si>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</si>
  <si>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</si>
  <si>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</si>
  <si>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</si>
  <si>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</si>
  <si>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</si>
  <si>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</si>
  <si>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</si>
  <si>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</si>
  <si>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</si>
  <si>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</si>
  <si>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</si>
  <si>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</si>
  <si>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</si>
  <si>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</si>
  <si>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</si>
  <si>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</si>
  <si>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</si>
  <si>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</si>
  <si>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</si>
  <si>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</si>
  <si>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</si>
  <si>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</si>
  <si>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</si>
  <si>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</si>
  <si>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</si>
  <si>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</si>
  <si>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</si>
  <si>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</si>
  <si>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</si>
  <si>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</si>
  <si>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</si>
  <si>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</si>
  <si>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</si>
  <si>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</si>
  <si>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</si>
  <si>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</si>
  <si>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</si>
  <si>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</si>
  <si>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</si>
  <si>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</si>
  <si>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</si>
  <si>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</si>
  <si>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</si>
  <si>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</si>
  <si>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</si>
  <si>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</si>
  <si>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</si>
  <si>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</si>
  <si>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</si>
  <si>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</si>
  <si>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</si>
  <si>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договор Управления</t>
  </si>
  <si>
    <t>uklr2006@mail.ru</t>
  </si>
  <si>
    <t>часть 4.</t>
  </si>
  <si>
    <t>1.4 Вывоз и утилизация ТБО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</si>
  <si>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</si>
  <si>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</si>
  <si>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</si>
  <si>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</si>
  <si>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</si>
  <si>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</si>
  <si>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</si>
  <si>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</si>
  <si>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</si>
  <si>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</si>
  <si>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</si>
  <si>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</si>
  <si>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</si>
  <si>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</si>
  <si>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</si>
  <si>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Эра"</t>
  </si>
  <si>
    <t>ООО " Чистый двор"</t>
  </si>
  <si>
    <t xml:space="preserve">Тунгусская,8 </t>
  </si>
  <si>
    <t>2-265-897</t>
  </si>
  <si>
    <t>3  этажа</t>
  </si>
  <si>
    <t>2 подъезда</t>
  </si>
  <si>
    <t xml:space="preserve">1.Сведения об Управляющей компании Ленинского района </t>
  </si>
  <si>
    <t xml:space="preserve"> ООО "Управляющая компания Ленинского района "</t>
  </si>
  <si>
    <t>от 27 апреля 2005 года серия 25 № 01277949</t>
  </si>
  <si>
    <t>Ленинского района "</t>
  </si>
  <si>
    <t>№ 10 А по ул. Тунгусской</t>
  </si>
  <si>
    <t xml:space="preserve">             01  августа  2010 г</t>
  </si>
  <si>
    <t>Тунгусская,10 А</t>
  </si>
  <si>
    <t xml:space="preserve">ул. Тунгусская,8 </t>
  </si>
  <si>
    <t>В отчете отражен тариф, по которому производились начисления с мая 2014 года.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</si>
  <si>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</si>
  <si>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</si>
  <si>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</si>
  <si>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</si>
  <si>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итого по дому</t>
  </si>
  <si>
    <t>сумма, т.р.</t>
  </si>
  <si>
    <t>расшифровка статьи "содержание жилья " по видам услуг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</si>
  <si>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                            </t>
    </r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</si>
  <si>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</si>
  <si>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</si>
  <si>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</si>
  <si>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</si>
  <si>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 Перечень работ, выполненных по статье " текущий ремонт"  в 2017 году.</t>
  </si>
  <si>
    <t>замена трансформаторов тока</t>
  </si>
  <si>
    <t>3 шт</t>
  </si>
  <si>
    <t>ООО" Эра"</t>
  </si>
  <si>
    <t xml:space="preserve">                       Отчет ООО "Управляющей компании Ленинского района "  за 2017 г.</t>
  </si>
  <si>
    <t>ООО" ТСГ"</t>
  </si>
  <si>
    <t>устройство контейнерной площадки между домами</t>
  </si>
  <si>
    <t>3.Коммунальные услуги, всего:</t>
  </si>
  <si>
    <t>в том числе:</t>
  </si>
  <si>
    <t>ХВС на содержание ОИ МКД</t>
  </si>
  <si>
    <t>отведение сточных вод</t>
  </si>
  <si>
    <t>эл.энергия на содержание ОИ МКД</t>
  </si>
  <si>
    <t xml:space="preserve"> всего: 217,6 кв.м</t>
  </si>
  <si>
    <t>План по статье "текущий ремонт" на 2018 год.</t>
  </si>
  <si>
    <t xml:space="preserve"> Предложение Управляющей компании - Ремонт системы электроснабжения.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</si>
</sst>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1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16" fillId="0" borderId="0" xfId="0" applyFont="1" applyAlignment="1">
      <alignment horizontal="center"/>
    </xf>
    <xf numFmtId="0" fontId="16" fillId="0" borderId="0" xfId="0" applyFont="1"/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3" fillId="0" borderId="6" xfId="0" applyFont="1" applyBorder="1" applyAlignment="1"/>
    <xf numFmtId="0" fontId="9" fillId="0" borderId="2" xfId="0" applyFont="1" applyBorder="1" applyAlignment="1"/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16" fillId="0" borderId="1" xfId="0" applyFont="1" applyBorder="1"/>
    <xf numFmtId="0" fontId="0" fillId="0" borderId="5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 applyAlignment="1"/>
    <xf numFmtId="0" fontId="0" fillId="0" borderId="0" xfId="0" applyAlignment="1"/>
    <xf numFmtId="0" fontId="12" fillId="0" borderId="0" xfId="0" applyFont="1" applyAlignment="1"/>
    <xf numFmtId="0" fontId="6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2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5" xfId="0" applyBorder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3" fillId="0" borderId="8" xfId="0" applyFont="1" applyBorder="1" applyAlignment="1"/>
    <xf numFmtId="0" fontId="0" fillId="0" borderId="8" xfId="0" applyBorder="1" applyAlignment="1"/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2"/>
  <sheetViews>
    <sheetView topLeftCell="A22" workbookViewId="0">
      <selection activeCell="D50" sqref="D50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135</v>
      </c>
      <c r="C1" s="1"/>
    </row>
    <row r="2" spans="1:4" ht="15" customHeight="1">
      <c r="A2" s="2" t="s">
        <v>50</v>
      </c>
      <c r="C2" s="4"/>
    </row>
    <row r="3" spans="1:4" ht="15.75">
      <c r="B3" s="4" t="s">
        <v>10</v>
      </c>
      <c r="C3" s="24" t="s">
        <v>114</v>
      </c>
    </row>
    <row r="4" spans="1:4" ht="14.25" customHeight="1">
      <c r="A4" s="22" t="s">
        <v>126</v>
      </c>
      <c r="C4" s="4"/>
    </row>
    <row r="5" spans="1:4" ht="15" customHeight="1">
      <c r="A5" s="4" t="s">
        <v>8</v>
      </c>
      <c r="C5" s="4"/>
    </row>
    <row r="6" spans="1:4" s="23" customFormat="1" ht="12.75" customHeight="1">
      <c r="A6" s="4" t="s">
        <v>110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9</v>
      </c>
      <c r="C8" s="27" t="s">
        <v>111</v>
      </c>
      <c r="D8" s="14"/>
    </row>
    <row r="9" spans="1:4" s="3" customFormat="1" ht="12" customHeight="1">
      <c r="A9" s="12" t="s">
        <v>1</v>
      </c>
      <c r="B9" s="13" t="s">
        <v>11</v>
      </c>
      <c r="C9" s="90" t="s">
        <v>12</v>
      </c>
      <c r="D9" s="91"/>
    </row>
    <row r="10" spans="1:4" s="3" customFormat="1" ht="24" customHeight="1">
      <c r="A10" s="12" t="s">
        <v>2</v>
      </c>
      <c r="B10" s="15" t="s">
        <v>13</v>
      </c>
      <c r="C10" s="92" t="s">
        <v>112</v>
      </c>
      <c r="D10" s="93"/>
    </row>
    <row r="11" spans="1:4" s="3" customFormat="1" ht="15" customHeight="1">
      <c r="A11" s="12" t="s">
        <v>3</v>
      </c>
      <c r="B11" s="13" t="s">
        <v>14</v>
      </c>
      <c r="C11" s="90" t="s">
        <v>15</v>
      </c>
      <c r="D11" s="91"/>
    </row>
    <row r="12" spans="1:4" s="3" customFormat="1" ht="15" customHeight="1">
      <c r="A12" s="64" t="s">
        <v>4</v>
      </c>
      <c r="B12" s="65" t="s">
        <v>89</v>
      </c>
      <c r="C12" s="58" t="s">
        <v>90</v>
      </c>
      <c r="D12" s="59" t="s">
        <v>91</v>
      </c>
    </row>
    <row r="13" spans="1:4" s="3" customFormat="1" ht="15" customHeight="1">
      <c r="A13" s="66"/>
      <c r="B13" s="67"/>
      <c r="C13" s="58" t="s">
        <v>92</v>
      </c>
      <c r="D13" s="59" t="s">
        <v>93</v>
      </c>
    </row>
    <row r="14" spans="1:4" s="3" customFormat="1" ht="15" customHeight="1">
      <c r="A14" s="66"/>
      <c r="B14" s="67"/>
      <c r="C14" s="58" t="s">
        <v>94</v>
      </c>
      <c r="D14" s="59" t="s">
        <v>95</v>
      </c>
    </row>
    <row r="15" spans="1:4" s="3" customFormat="1" ht="15" customHeight="1">
      <c r="A15" s="66"/>
      <c r="B15" s="67"/>
      <c r="C15" s="58" t="s">
        <v>96</v>
      </c>
      <c r="D15" s="59" t="s">
        <v>97</v>
      </c>
    </row>
    <row r="16" spans="1:4" s="3" customFormat="1" ht="15" customHeight="1">
      <c r="A16" s="66"/>
      <c r="B16" s="67"/>
      <c r="C16" s="58" t="s">
        <v>98</v>
      </c>
      <c r="D16" s="59" t="s">
        <v>99</v>
      </c>
    </row>
    <row r="17" spans="1:5" s="3" customFormat="1" ht="15" customHeight="1">
      <c r="A17" s="66"/>
      <c r="B17" s="67"/>
      <c r="C17" s="58" t="s">
        <v>100</v>
      </c>
      <c r="D17" s="59" t="s">
        <v>101</v>
      </c>
    </row>
    <row r="18" spans="1:5" s="3" customFormat="1" ht="15" customHeight="1">
      <c r="A18" s="68"/>
      <c r="B18" s="69"/>
      <c r="C18" s="58" t="s">
        <v>102</v>
      </c>
      <c r="D18" s="59" t="s">
        <v>103</v>
      </c>
    </row>
    <row r="19" spans="1:5" s="3" customFormat="1" ht="14.25" customHeight="1">
      <c r="A19" s="12" t="s">
        <v>5</v>
      </c>
      <c r="B19" s="13" t="s">
        <v>16</v>
      </c>
      <c r="C19" s="94" t="s">
        <v>86</v>
      </c>
      <c r="D19" s="95"/>
    </row>
    <row r="20" spans="1:5" s="3" customFormat="1">
      <c r="A20" s="12" t="s">
        <v>6</v>
      </c>
      <c r="B20" s="13" t="s">
        <v>17</v>
      </c>
      <c r="C20" s="96" t="s">
        <v>53</v>
      </c>
      <c r="D20" s="97"/>
    </row>
    <row r="21" spans="1:5" s="3" customFormat="1" ht="16.5" customHeight="1">
      <c r="A21" s="12" t="s">
        <v>7</v>
      </c>
      <c r="B21" s="13" t="s">
        <v>18</v>
      </c>
      <c r="C21" s="92" t="s">
        <v>19</v>
      </c>
      <c r="D21" s="93"/>
    </row>
    <row r="22" spans="1:5" s="3" customFormat="1" ht="16.5" customHeight="1">
      <c r="A22" s="25"/>
      <c r="B22" s="26"/>
      <c r="C22" s="25"/>
      <c r="D22" s="25"/>
    </row>
    <row r="23" spans="1:5" s="5" customFormat="1" ht="15.75" customHeight="1">
      <c r="A23" s="8" t="s">
        <v>20</v>
      </c>
      <c r="B23" s="17"/>
      <c r="C23" s="17"/>
      <c r="D23" s="17"/>
    </row>
    <row r="24" spans="1:5" s="5" customFormat="1" ht="15.75" customHeight="1">
      <c r="A24" s="16"/>
      <c r="B24" s="17"/>
      <c r="C24" s="17"/>
      <c r="D24" s="17"/>
    </row>
    <row r="25" spans="1:5" ht="21.75" customHeight="1">
      <c r="A25" s="6"/>
      <c r="B25" s="18" t="s">
        <v>21</v>
      </c>
      <c r="C25" s="7" t="s">
        <v>22</v>
      </c>
      <c r="D25" s="9" t="s">
        <v>23</v>
      </c>
    </row>
    <row r="26" spans="1:5" s="5" customFormat="1" ht="28.5" customHeight="1">
      <c r="A26" s="98" t="s">
        <v>26</v>
      </c>
      <c r="B26" s="99"/>
      <c r="C26" s="99"/>
      <c r="D26" s="100"/>
    </row>
    <row r="27" spans="1:5" s="5" customFormat="1" ht="15" customHeight="1">
      <c r="A27" s="29"/>
      <c r="B27" s="30"/>
      <c r="C27" s="30"/>
      <c r="D27" s="31"/>
    </row>
    <row r="28" spans="1:5" ht="13.5" customHeight="1">
      <c r="A28" s="7">
        <v>1</v>
      </c>
      <c r="B28" s="6" t="s">
        <v>105</v>
      </c>
      <c r="C28" s="6" t="s">
        <v>24</v>
      </c>
      <c r="D28" s="6" t="s">
        <v>25</v>
      </c>
    </row>
    <row r="29" spans="1:5">
      <c r="A29" s="20" t="s">
        <v>27</v>
      </c>
      <c r="B29" s="19"/>
      <c r="C29" s="19"/>
      <c r="D29" s="19"/>
    </row>
    <row r="30" spans="1:5" ht="12.75" customHeight="1">
      <c r="A30" s="7">
        <v>1</v>
      </c>
      <c r="B30" s="6" t="s">
        <v>104</v>
      </c>
      <c r="C30" s="6" t="s">
        <v>106</v>
      </c>
      <c r="D30" s="10" t="s">
        <v>107</v>
      </c>
      <c r="E30" t="s">
        <v>84</v>
      </c>
    </row>
    <row r="31" spans="1:5">
      <c r="A31" s="20" t="s">
        <v>43</v>
      </c>
      <c r="B31" s="19"/>
      <c r="C31" s="19"/>
      <c r="D31" s="19"/>
    </row>
    <row r="32" spans="1:5" ht="13.5" customHeight="1">
      <c r="A32" s="20" t="s">
        <v>44</v>
      </c>
      <c r="B32" s="19"/>
      <c r="C32" s="19"/>
      <c r="D32" s="19"/>
    </row>
    <row r="33" spans="1:4" ht="12" customHeight="1">
      <c r="A33" s="7">
        <v>1</v>
      </c>
      <c r="B33" s="6" t="s">
        <v>28</v>
      </c>
      <c r="C33" s="6" t="s">
        <v>117</v>
      </c>
      <c r="D33" s="10" t="s">
        <v>29</v>
      </c>
    </row>
    <row r="34" spans="1:4">
      <c r="A34" s="20" t="s">
        <v>30</v>
      </c>
      <c r="B34" s="19"/>
      <c r="C34" s="19"/>
      <c r="D34" s="19"/>
    </row>
    <row r="35" spans="1:4" ht="14.25" customHeight="1">
      <c r="A35" s="7">
        <v>1</v>
      </c>
      <c r="B35" s="6" t="s">
        <v>31</v>
      </c>
      <c r="C35" s="6" t="s">
        <v>24</v>
      </c>
      <c r="D35" s="6" t="s">
        <v>32</v>
      </c>
    </row>
    <row r="36" spans="1:4" ht="13.5" customHeight="1">
      <c r="A36" s="20" t="s">
        <v>33</v>
      </c>
      <c r="B36" s="19"/>
      <c r="C36" s="19"/>
      <c r="D36" s="19"/>
    </row>
    <row r="37" spans="1:4">
      <c r="A37" s="7">
        <v>1</v>
      </c>
      <c r="B37" s="6" t="s">
        <v>34</v>
      </c>
      <c r="C37" s="6" t="s">
        <v>24</v>
      </c>
      <c r="D37" s="6" t="s">
        <v>25</v>
      </c>
    </row>
    <row r="38" spans="1:4">
      <c r="A38" s="28"/>
      <c r="B38" s="11"/>
      <c r="C38" s="11"/>
      <c r="D38" s="11"/>
    </row>
    <row r="39" spans="1:4">
      <c r="A39" s="4" t="s">
        <v>49</v>
      </c>
      <c r="B39" s="19"/>
      <c r="C39" s="19"/>
      <c r="D39" s="19"/>
    </row>
    <row r="40" spans="1:4">
      <c r="A40" s="7">
        <v>1</v>
      </c>
      <c r="B40" s="6" t="s">
        <v>35</v>
      </c>
      <c r="C40" s="87">
        <v>1950</v>
      </c>
      <c r="D40" s="88"/>
    </row>
    <row r="41" spans="1:4">
      <c r="A41" s="7">
        <v>2</v>
      </c>
      <c r="B41" s="6" t="s">
        <v>37</v>
      </c>
      <c r="C41" s="87" t="s">
        <v>108</v>
      </c>
      <c r="D41" s="88"/>
    </row>
    <row r="42" spans="1:4" ht="15" customHeight="1">
      <c r="A42" s="7">
        <v>3</v>
      </c>
      <c r="B42" s="6" t="s">
        <v>38</v>
      </c>
      <c r="C42" s="87" t="s">
        <v>109</v>
      </c>
      <c r="D42" s="89"/>
    </row>
    <row r="43" spans="1:4">
      <c r="A43" s="7">
        <v>4</v>
      </c>
      <c r="B43" s="6" t="s">
        <v>36</v>
      </c>
      <c r="C43" s="87" t="s">
        <v>54</v>
      </c>
      <c r="D43" s="89"/>
    </row>
    <row r="44" spans="1:4">
      <c r="A44" s="7">
        <v>5</v>
      </c>
      <c r="B44" s="6" t="s">
        <v>39</v>
      </c>
      <c r="C44" s="87" t="s">
        <v>54</v>
      </c>
      <c r="D44" s="89"/>
    </row>
    <row r="45" spans="1:4">
      <c r="A45" s="7">
        <v>6</v>
      </c>
      <c r="B45" s="6" t="s">
        <v>40</v>
      </c>
      <c r="C45" s="87">
        <v>912.8</v>
      </c>
      <c r="D45" s="88"/>
    </row>
    <row r="46" spans="1:4" ht="15" customHeight="1">
      <c r="A46" s="7">
        <v>7</v>
      </c>
      <c r="B46" s="6" t="s">
        <v>41</v>
      </c>
      <c r="C46" s="87" t="s">
        <v>54</v>
      </c>
      <c r="D46" s="88"/>
    </row>
    <row r="47" spans="1:4">
      <c r="A47" s="7">
        <v>8</v>
      </c>
      <c r="B47" s="6" t="s">
        <v>42</v>
      </c>
      <c r="C47" s="87" t="s">
        <v>143</v>
      </c>
      <c r="D47" s="88"/>
    </row>
    <row r="48" spans="1:4">
      <c r="B48" s="19" t="s">
        <v>85</v>
      </c>
      <c r="C48" s="56" t="s">
        <v>115</v>
      </c>
    </row>
    <row r="49" spans="1:1" ht="15" customHeight="1">
      <c r="A49" s="4"/>
    </row>
    <row r="50" spans="1:1">
      <c r="A50" s="4"/>
    </row>
    <row r="52" spans="1:1" ht="15" customHeight="1"/>
  </sheetData>
  <mergeCells count="15"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21:D21"/>
    <mergeCell ref="A26:D26"/>
    <mergeCell ref="C40:D40"/>
    <mergeCell ref="C41:D41"/>
    <mergeCell ref="C42:D42"/>
    <mergeCell ref="C43:D43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4"/>
  <sheetViews>
    <sheetView tabSelected="1" topLeftCell="A43" workbookViewId="0">
      <selection activeCell="G66" sqref="G66"/>
    </sheetView>
  </sheetViews>
  <sheetFormatPr defaultRowHeight="1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8.85546875" customWidth="1"/>
    <col min="7" max="7" width="9.7109375" customWidth="1"/>
    <col min="8" max="8" width="11.42578125" customWidth="1"/>
  </cols>
  <sheetData>
    <row r="1" spans="1:8">
      <c r="A1" s="4" t="s">
        <v>122</v>
      </c>
      <c r="B1"/>
      <c r="C1" s="42"/>
      <c r="D1" s="42"/>
    </row>
    <row r="2" spans="1:8" ht="13.5" customHeight="1">
      <c r="A2" s="4" t="s">
        <v>127</v>
      </c>
      <c r="B2"/>
      <c r="C2" s="42"/>
      <c r="D2" s="42"/>
    </row>
    <row r="3" spans="1:8" ht="56.25" customHeight="1">
      <c r="A3" s="114" t="s">
        <v>60</v>
      </c>
      <c r="B3" s="115"/>
      <c r="C3" s="43" t="s">
        <v>61</v>
      </c>
      <c r="D3" s="32" t="s">
        <v>62</v>
      </c>
      <c r="E3" s="32" t="s">
        <v>63</v>
      </c>
      <c r="F3" s="32" t="s">
        <v>64</v>
      </c>
      <c r="G3" s="44" t="s">
        <v>65</v>
      </c>
      <c r="H3" s="32" t="s">
        <v>66</v>
      </c>
    </row>
    <row r="4" spans="1:8" ht="25.5" customHeight="1">
      <c r="A4" s="120" t="s">
        <v>128</v>
      </c>
      <c r="B4" s="121"/>
      <c r="C4" s="43"/>
      <c r="D4" s="32">
        <v>-15.7</v>
      </c>
      <c r="E4" s="32"/>
      <c r="F4" s="32"/>
      <c r="G4" s="44"/>
      <c r="H4" s="32"/>
    </row>
    <row r="5" spans="1:8" ht="23.25" customHeight="1">
      <c r="A5" s="73" t="s">
        <v>120</v>
      </c>
      <c r="B5" s="74"/>
      <c r="C5" s="43"/>
      <c r="D5" s="32"/>
      <c r="E5" s="32"/>
      <c r="F5" s="32"/>
      <c r="G5" s="44"/>
      <c r="H5" s="32"/>
    </row>
    <row r="6" spans="1:8" ht="19.5" customHeight="1">
      <c r="A6" s="73" t="s">
        <v>121</v>
      </c>
      <c r="B6" s="74"/>
      <c r="C6" s="43"/>
      <c r="D6" s="32"/>
      <c r="E6" s="32"/>
      <c r="F6" s="32"/>
      <c r="G6" s="44"/>
      <c r="H6" s="32"/>
    </row>
    <row r="7" spans="1:8" ht="16.5" customHeight="1">
      <c r="A7" s="117" t="s">
        <v>129</v>
      </c>
      <c r="B7" s="113"/>
      <c r="C7" s="113"/>
      <c r="D7" s="113"/>
      <c r="E7" s="113"/>
      <c r="F7" s="113"/>
      <c r="G7" s="113"/>
      <c r="H7" s="109"/>
    </row>
    <row r="8" spans="1:8" ht="17.25" customHeight="1">
      <c r="A8" s="114" t="s">
        <v>67</v>
      </c>
      <c r="B8" s="112"/>
      <c r="C8" s="36">
        <v>15.12</v>
      </c>
      <c r="D8" s="33">
        <v>-35.369999999999997</v>
      </c>
      <c r="E8" s="33">
        <f>E12+E15+E18+E21</f>
        <v>160.30000000000001</v>
      </c>
      <c r="F8" s="33">
        <f>F12+F15+F18+F21</f>
        <v>135.10000000000002</v>
      </c>
      <c r="G8" s="33">
        <f>G12+G15+G18+G21</f>
        <v>135.10000000000002</v>
      </c>
      <c r="H8" s="7">
        <f>F8-E8+D8</f>
        <v>-60.569999999999986</v>
      </c>
    </row>
    <row r="9" spans="1:8">
      <c r="A9" s="45" t="s">
        <v>68</v>
      </c>
      <c r="B9" s="46"/>
      <c r="C9" s="7">
        <f>C8-C10</f>
        <v>13.61</v>
      </c>
      <c r="D9" s="7">
        <v>-28.36</v>
      </c>
      <c r="E9" s="7">
        <f>E8-E10</f>
        <v>144.27000000000001</v>
      </c>
      <c r="F9" s="7">
        <f>F8-F10</f>
        <v>121.59000000000002</v>
      </c>
      <c r="G9" s="7">
        <f>G8-G10</f>
        <v>121.59000000000002</v>
      </c>
      <c r="H9" s="7">
        <f t="shared" ref="H9:H23" si="0">F9-E9+D9</f>
        <v>-51.039999999999992</v>
      </c>
    </row>
    <row r="10" spans="1:8">
      <c r="A10" s="116" t="s">
        <v>69</v>
      </c>
      <c r="B10" s="113"/>
      <c r="C10" s="7">
        <v>1.51</v>
      </c>
      <c r="D10" s="7">
        <v>-7.01</v>
      </c>
      <c r="E10" s="7">
        <v>16.03</v>
      </c>
      <c r="F10" s="7">
        <v>13.51</v>
      </c>
      <c r="G10" s="7">
        <v>13.51</v>
      </c>
      <c r="H10" s="7">
        <f t="shared" si="0"/>
        <v>-9.5300000000000011</v>
      </c>
    </row>
    <row r="11" spans="1:8" ht="12.75" customHeight="1">
      <c r="A11" s="117" t="s">
        <v>125</v>
      </c>
      <c r="B11" s="111"/>
      <c r="C11" s="111"/>
      <c r="D11" s="111"/>
      <c r="E11" s="111"/>
      <c r="F11" s="111"/>
      <c r="G11" s="111"/>
      <c r="H11" s="112"/>
    </row>
    <row r="12" spans="1:8">
      <c r="A12" s="118" t="s">
        <v>51</v>
      </c>
      <c r="B12" s="119"/>
      <c r="C12" s="36">
        <v>5.65</v>
      </c>
      <c r="D12" s="33">
        <v>-13.28</v>
      </c>
      <c r="E12" s="33">
        <v>59.9</v>
      </c>
      <c r="F12" s="33">
        <v>50.48</v>
      </c>
      <c r="G12" s="33">
        <v>50.48</v>
      </c>
      <c r="H12" s="7">
        <f t="shared" si="0"/>
        <v>-22.700000000000003</v>
      </c>
    </row>
    <row r="13" spans="1:8">
      <c r="A13" s="45" t="s">
        <v>68</v>
      </c>
      <c r="B13" s="46"/>
      <c r="C13" s="7">
        <f>C12-C14</f>
        <v>5.08</v>
      </c>
      <c r="D13" s="7">
        <v>-11.94</v>
      </c>
      <c r="E13" s="7">
        <f>E12-E14</f>
        <v>53.9</v>
      </c>
      <c r="F13" s="7">
        <f>F12-F14</f>
        <v>45.43</v>
      </c>
      <c r="G13" s="7">
        <f>G12-G14</f>
        <v>45.43</v>
      </c>
      <c r="H13" s="7">
        <f t="shared" si="0"/>
        <v>-20.409999999999997</v>
      </c>
    </row>
    <row r="14" spans="1:8">
      <c r="A14" s="116" t="s">
        <v>69</v>
      </c>
      <c r="B14" s="113"/>
      <c r="C14" s="7">
        <v>0.56999999999999995</v>
      </c>
      <c r="D14" s="7">
        <v>-1.34</v>
      </c>
      <c r="E14" s="7">
        <v>6</v>
      </c>
      <c r="F14" s="7">
        <v>5.05</v>
      </c>
      <c r="G14" s="7">
        <v>5.05</v>
      </c>
      <c r="H14" s="7">
        <f t="shared" si="0"/>
        <v>-2.29</v>
      </c>
    </row>
    <row r="15" spans="1:8" ht="23.25" customHeight="1">
      <c r="A15" s="118" t="s">
        <v>45</v>
      </c>
      <c r="B15" s="119"/>
      <c r="C15" s="36">
        <v>3.45</v>
      </c>
      <c r="D15" s="33">
        <v>-8.1</v>
      </c>
      <c r="E15" s="33">
        <v>36.57</v>
      </c>
      <c r="F15" s="33">
        <v>30.83</v>
      </c>
      <c r="G15" s="33">
        <v>30.83</v>
      </c>
      <c r="H15" s="7">
        <f t="shared" si="0"/>
        <v>-13.840000000000002</v>
      </c>
    </row>
    <row r="16" spans="1:8">
      <c r="A16" s="45" t="s">
        <v>68</v>
      </c>
      <c r="B16" s="46"/>
      <c r="C16" s="7">
        <v>3.1</v>
      </c>
      <c r="D16" s="7">
        <v>-7.26</v>
      </c>
      <c r="E16" s="7">
        <f>E15-E17</f>
        <v>32.909999999999997</v>
      </c>
      <c r="F16" s="7">
        <f>F15-F17</f>
        <v>27.75</v>
      </c>
      <c r="G16" s="7">
        <f>G15-G17</f>
        <v>27.75</v>
      </c>
      <c r="H16" s="7">
        <f t="shared" si="0"/>
        <v>-12.419999999999996</v>
      </c>
    </row>
    <row r="17" spans="1:8" ht="15" customHeight="1">
      <c r="A17" s="116" t="s">
        <v>69</v>
      </c>
      <c r="B17" s="113"/>
      <c r="C17" s="7">
        <v>0.35</v>
      </c>
      <c r="D17" s="7">
        <v>-0.81</v>
      </c>
      <c r="E17" s="7">
        <v>3.66</v>
      </c>
      <c r="F17" s="7">
        <v>3.08</v>
      </c>
      <c r="G17" s="7">
        <v>3.08</v>
      </c>
      <c r="H17" s="7">
        <f t="shared" si="0"/>
        <v>-1.3900000000000001</v>
      </c>
    </row>
    <row r="18" spans="1:8" ht="12" customHeight="1">
      <c r="A18" s="118" t="s">
        <v>52</v>
      </c>
      <c r="B18" s="119"/>
      <c r="C18" s="43">
        <v>2.37</v>
      </c>
      <c r="D18" s="33">
        <v>-5.55</v>
      </c>
      <c r="E18" s="33">
        <v>25.13</v>
      </c>
      <c r="F18" s="33">
        <v>21.18</v>
      </c>
      <c r="G18" s="33">
        <v>21.18</v>
      </c>
      <c r="H18" s="7">
        <f t="shared" si="0"/>
        <v>-9.5</v>
      </c>
    </row>
    <row r="19" spans="1:8" ht="13.5" customHeight="1">
      <c r="A19" s="45" t="s">
        <v>68</v>
      </c>
      <c r="B19" s="46"/>
      <c r="C19" s="7">
        <v>2.13</v>
      </c>
      <c r="D19" s="7">
        <v>-5</v>
      </c>
      <c r="E19" s="7">
        <f>E18-E20</f>
        <v>22.619999999999997</v>
      </c>
      <c r="F19" s="7">
        <f>F18-F20</f>
        <v>19.059999999999999</v>
      </c>
      <c r="G19" s="7">
        <f>G18-G20</f>
        <v>19.059999999999999</v>
      </c>
      <c r="H19" s="7">
        <f t="shared" si="0"/>
        <v>-8.5599999999999987</v>
      </c>
    </row>
    <row r="20" spans="1:8" ht="12.75" customHeight="1">
      <c r="A20" s="116" t="s">
        <v>69</v>
      </c>
      <c r="B20" s="113"/>
      <c r="C20" s="7">
        <v>0.24</v>
      </c>
      <c r="D20" s="7">
        <v>-0.55000000000000004</v>
      </c>
      <c r="E20" s="7">
        <v>2.5099999999999998</v>
      </c>
      <c r="F20" s="7">
        <v>2.12</v>
      </c>
      <c r="G20" s="7">
        <v>2.12</v>
      </c>
      <c r="H20" s="7">
        <f t="shared" si="0"/>
        <v>-0.93999999999999972</v>
      </c>
    </row>
    <row r="21" spans="1:8" ht="14.25" customHeight="1">
      <c r="A21" s="10" t="s">
        <v>88</v>
      </c>
      <c r="B21" s="47"/>
      <c r="C21" s="35">
        <v>3.65</v>
      </c>
      <c r="D21" s="7">
        <v>-8.4700000000000006</v>
      </c>
      <c r="E21" s="7">
        <v>38.700000000000003</v>
      </c>
      <c r="F21" s="7">
        <v>32.61</v>
      </c>
      <c r="G21" s="7">
        <v>32.61</v>
      </c>
      <c r="H21" s="7">
        <f t="shared" si="0"/>
        <v>-14.560000000000004</v>
      </c>
    </row>
    <row r="22" spans="1:8" ht="14.25" customHeight="1">
      <c r="A22" s="45" t="s">
        <v>68</v>
      </c>
      <c r="B22" s="46"/>
      <c r="C22" s="7">
        <v>3.28</v>
      </c>
      <c r="D22" s="7">
        <v>-7.63</v>
      </c>
      <c r="E22" s="7">
        <f>E21-E23</f>
        <v>34.830000000000005</v>
      </c>
      <c r="F22" s="7">
        <f>F21-F23</f>
        <v>29.35</v>
      </c>
      <c r="G22" s="7">
        <f>G21-G23</f>
        <v>29.35</v>
      </c>
      <c r="H22" s="7">
        <f t="shared" si="0"/>
        <v>-13.110000000000003</v>
      </c>
    </row>
    <row r="23" spans="1:8">
      <c r="A23" s="116" t="s">
        <v>69</v>
      </c>
      <c r="B23" s="113"/>
      <c r="C23" s="7">
        <v>0.37</v>
      </c>
      <c r="D23" s="7">
        <v>-0.84</v>
      </c>
      <c r="E23" s="7">
        <v>3.87</v>
      </c>
      <c r="F23" s="7">
        <v>3.26</v>
      </c>
      <c r="G23" s="7">
        <v>3.26</v>
      </c>
      <c r="H23" s="7">
        <f t="shared" si="0"/>
        <v>-1.4500000000000002</v>
      </c>
    </row>
    <row r="24" spans="1:8" ht="10.5" customHeight="1">
      <c r="A24" s="60"/>
      <c r="B24" s="61"/>
      <c r="C24" s="7"/>
      <c r="D24" s="7"/>
      <c r="E24" s="7"/>
      <c r="F24" s="7"/>
      <c r="G24" s="7"/>
      <c r="H24" s="7"/>
    </row>
    <row r="25" spans="1:8" ht="15" customHeight="1">
      <c r="A25" s="114" t="s">
        <v>46</v>
      </c>
      <c r="B25" s="115"/>
      <c r="C25" s="35">
        <v>5.26</v>
      </c>
      <c r="D25" s="35">
        <v>19.670000000000002</v>
      </c>
      <c r="E25" s="35">
        <v>56.08</v>
      </c>
      <c r="F25" s="35">
        <v>47.26</v>
      </c>
      <c r="G25" s="35">
        <f>G26+G27</f>
        <v>18.93</v>
      </c>
      <c r="H25" s="35">
        <f t="shared" ref="H25:H27" si="1">F25-E25+D25+F25-G25</f>
        <v>39.18</v>
      </c>
    </row>
    <row r="26" spans="1:8" ht="15" customHeight="1">
      <c r="A26" s="62" t="s">
        <v>70</v>
      </c>
      <c r="B26" s="63"/>
      <c r="C26" s="35">
        <v>4.7300000000000004</v>
      </c>
      <c r="D26" s="35">
        <f>D25-D27</f>
        <v>21.64</v>
      </c>
      <c r="E26" s="7">
        <f>E25-E27</f>
        <v>50.47</v>
      </c>
      <c r="F26" s="7">
        <f>F25-F27</f>
        <v>42.53</v>
      </c>
      <c r="G26" s="7">
        <v>14.2</v>
      </c>
      <c r="H26" s="7">
        <f t="shared" si="1"/>
        <v>42.03</v>
      </c>
    </row>
    <row r="27" spans="1:8" ht="13.5" customHeight="1">
      <c r="A27" s="116" t="s">
        <v>69</v>
      </c>
      <c r="B27" s="113"/>
      <c r="C27" s="7">
        <v>0.53</v>
      </c>
      <c r="D27" s="7">
        <v>-1.97</v>
      </c>
      <c r="E27" s="7">
        <v>5.61</v>
      </c>
      <c r="F27" s="7">
        <v>4.7300000000000004</v>
      </c>
      <c r="G27" s="7">
        <v>4.7300000000000004</v>
      </c>
      <c r="H27" s="7">
        <f t="shared" si="1"/>
        <v>-2.8499999999999996</v>
      </c>
    </row>
    <row r="28" spans="1:8" ht="13.5" customHeight="1">
      <c r="A28" s="127" t="s">
        <v>138</v>
      </c>
      <c r="B28" s="128"/>
      <c r="C28" s="7"/>
      <c r="D28" s="35">
        <v>0</v>
      </c>
      <c r="E28" s="35">
        <f>E30+E31+E32</f>
        <v>19.61</v>
      </c>
      <c r="F28" s="35">
        <f>F30+F31+F32</f>
        <v>15.77</v>
      </c>
      <c r="G28" s="35">
        <v>15.77</v>
      </c>
      <c r="H28" s="35">
        <f>F28-E28</f>
        <v>-3.84</v>
      </c>
    </row>
    <row r="29" spans="1:8" ht="13.5" customHeight="1">
      <c r="A29" s="45" t="s">
        <v>139</v>
      </c>
      <c r="B29" s="86"/>
      <c r="C29" s="7"/>
      <c r="D29" s="7"/>
      <c r="E29" s="7"/>
      <c r="F29" s="7"/>
      <c r="G29" s="7"/>
      <c r="H29" s="7"/>
    </row>
    <row r="30" spans="1:8" ht="13.5" customHeight="1">
      <c r="A30" s="129" t="s">
        <v>140</v>
      </c>
      <c r="B30" s="130"/>
      <c r="C30" s="7"/>
      <c r="D30" s="7">
        <v>0</v>
      </c>
      <c r="E30" s="7">
        <v>2.66</v>
      </c>
      <c r="F30" s="7">
        <v>2.04</v>
      </c>
      <c r="G30" s="7">
        <v>2.04</v>
      </c>
      <c r="H30" s="7">
        <f t="shared" ref="H30:H32" si="2">F30-E30</f>
        <v>-0.62000000000000011</v>
      </c>
    </row>
    <row r="31" spans="1:8" ht="13.5" customHeight="1">
      <c r="A31" s="129" t="s">
        <v>142</v>
      </c>
      <c r="B31" s="130"/>
      <c r="C31" s="7"/>
      <c r="D31" s="7">
        <v>0</v>
      </c>
      <c r="E31" s="7">
        <v>16.239999999999998</v>
      </c>
      <c r="F31" s="7">
        <v>13.23</v>
      </c>
      <c r="G31" s="7">
        <v>13.23</v>
      </c>
      <c r="H31" s="7">
        <f t="shared" si="2"/>
        <v>-3.009999999999998</v>
      </c>
    </row>
    <row r="32" spans="1:8" ht="13.5" customHeight="1">
      <c r="A32" s="129" t="s">
        <v>141</v>
      </c>
      <c r="B32" s="130"/>
      <c r="C32" s="7"/>
      <c r="D32" s="7">
        <v>0</v>
      </c>
      <c r="E32" s="7">
        <v>0.71</v>
      </c>
      <c r="F32" s="7">
        <v>0.5</v>
      </c>
      <c r="G32" s="7">
        <v>0.5</v>
      </c>
      <c r="H32" s="7">
        <f t="shared" si="2"/>
        <v>-0.20999999999999996</v>
      </c>
    </row>
    <row r="33" spans="1:8" ht="17.25" customHeight="1">
      <c r="A33" s="76" t="s">
        <v>123</v>
      </c>
      <c r="B33" s="75"/>
      <c r="C33" s="7"/>
      <c r="D33" s="7"/>
      <c r="E33" s="7">
        <f>E8+E25+E28</f>
        <v>235.99</v>
      </c>
      <c r="F33" s="7">
        <f t="shared" ref="F33:G33" si="3">F8+F25+F28</f>
        <v>198.13000000000002</v>
      </c>
      <c r="G33" s="7">
        <f t="shared" si="3"/>
        <v>169.80000000000004</v>
      </c>
      <c r="H33" s="7"/>
    </row>
    <row r="34" spans="1:8" ht="20.25" customHeight="1">
      <c r="A34" s="124" t="s">
        <v>119</v>
      </c>
      <c r="B34" s="126"/>
      <c r="C34" s="80"/>
      <c r="D34" s="81">
        <v>-15.7</v>
      </c>
      <c r="E34" s="81"/>
      <c r="F34" s="81"/>
      <c r="G34" s="80"/>
      <c r="H34" s="80">
        <f>F33-E33+D34+F33-G33</f>
        <v>-25.22999999999999</v>
      </c>
    </row>
    <row r="35" spans="1:8" ht="21" customHeight="1">
      <c r="A35" s="124" t="s">
        <v>130</v>
      </c>
      <c r="B35" s="124"/>
      <c r="C35" s="82"/>
      <c r="D35" s="82"/>
      <c r="E35" s="83"/>
      <c r="F35" s="84"/>
      <c r="G35" s="84"/>
      <c r="H35" s="83">
        <f>H36+H37</f>
        <v>-25.229999999999983</v>
      </c>
    </row>
    <row r="36" spans="1:8" ht="18" customHeight="1">
      <c r="A36" s="124" t="s">
        <v>120</v>
      </c>
      <c r="B36" s="125"/>
      <c r="C36" s="82"/>
      <c r="D36" s="82"/>
      <c r="E36" s="83"/>
      <c r="F36" s="84"/>
      <c r="G36" s="84"/>
      <c r="H36" s="81">
        <f>H25</f>
        <v>39.18</v>
      </c>
    </row>
    <row r="37" spans="1:8" ht="22.5" customHeight="1">
      <c r="A37" s="124" t="s">
        <v>121</v>
      </c>
      <c r="B37" s="126"/>
      <c r="C37" s="82"/>
      <c r="D37" s="82"/>
      <c r="E37" s="83"/>
      <c r="F37" s="84"/>
      <c r="G37" s="84"/>
      <c r="H37" s="83">
        <f>H8+H28</f>
        <v>-64.409999999999982</v>
      </c>
    </row>
    <row r="38" spans="1:8" ht="12" customHeight="1">
      <c r="A38" s="122" t="s">
        <v>118</v>
      </c>
      <c r="B38" s="123"/>
      <c r="C38" s="123"/>
      <c r="D38" s="123"/>
      <c r="E38" s="123"/>
      <c r="F38" s="123"/>
      <c r="G38" s="123"/>
      <c r="H38" s="123"/>
    </row>
    <row r="39" spans="1:8" ht="14.25" customHeight="1"/>
    <row r="40" spans="1:8">
      <c r="A40" s="21" t="s">
        <v>131</v>
      </c>
      <c r="D40" s="23"/>
      <c r="E40" s="23"/>
      <c r="F40" s="23"/>
      <c r="G40" s="23"/>
    </row>
    <row r="41" spans="1:8">
      <c r="A41" s="107" t="s">
        <v>55</v>
      </c>
      <c r="B41" s="113"/>
      <c r="C41" s="113"/>
      <c r="D41" s="109"/>
      <c r="E41" s="37" t="s">
        <v>56</v>
      </c>
      <c r="F41" s="37" t="s">
        <v>57</v>
      </c>
      <c r="G41" s="37" t="s">
        <v>124</v>
      </c>
      <c r="H41" s="79"/>
    </row>
    <row r="42" spans="1:8">
      <c r="A42" s="110" t="s">
        <v>132</v>
      </c>
      <c r="B42" s="111"/>
      <c r="C42" s="111"/>
      <c r="D42" s="112"/>
      <c r="E42" s="38">
        <v>42767</v>
      </c>
      <c r="F42" s="37" t="s">
        <v>133</v>
      </c>
      <c r="G42" s="39">
        <v>7.33</v>
      </c>
      <c r="H42" s="6" t="s">
        <v>134</v>
      </c>
    </row>
    <row r="43" spans="1:8">
      <c r="A43" s="110" t="s">
        <v>137</v>
      </c>
      <c r="B43" s="111"/>
      <c r="C43" s="111"/>
      <c r="D43" s="112"/>
      <c r="E43" s="38">
        <v>42856</v>
      </c>
      <c r="F43" s="37"/>
      <c r="G43" s="39">
        <v>6.87</v>
      </c>
      <c r="H43" s="85" t="s">
        <v>136</v>
      </c>
    </row>
    <row r="44" spans="1:8">
      <c r="A44" s="110"/>
      <c r="B44" s="111"/>
      <c r="C44" s="111"/>
      <c r="D44" s="112"/>
      <c r="E44" s="38"/>
      <c r="F44" s="37"/>
      <c r="G44" s="39">
        <f>SUM(G42:G43)</f>
        <v>14.2</v>
      </c>
      <c r="H44" s="85"/>
    </row>
    <row r="45" spans="1:8">
      <c r="A45" s="48"/>
      <c r="B45" s="49"/>
      <c r="C45" s="49"/>
      <c r="D45" s="49"/>
      <c r="E45" s="70"/>
      <c r="F45" s="50"/>
      <c r="G45" s="71"/>
    </row>
    <row r="46" spans="1:8">
      <c r="A46" s="21" t="s">
        <v>47</v>
      </c>
      <c r="D46" s="23"/>
      <c r="E46" s="23"/>
      <c r="F46" s="23"/>
      <c r="G46" s="23"/>
    </row>
    <row r="47" spans="1:8">
      <c r="A47" s="21" t="s">
        <v>48</v>
      </c>
      <c r="D47" s="23"/>
      <c r="E47" s="23"/>
      <c r="F47" s="23"/>
      <c r="G47" s="23"/>
    </row>
    <row r="48" spans="1:8" ht="23.25" customHeight="1">
      <c r="A48" s="107" t="s">
        <v>59</v>
      </c>
      <c r="B48" s="113"/>
      <c r="C48" s="113"/>
      <c r="D48" s="113"/>
      <c r="E48" s="109"/>
      <c r="F48" s="41" t="s">
        <v>57</v>
      </c>
      <c r="G48" s="40" t="s">
        <v>58</v>
      </c>
    </row>
    <row r="49" spans="1:7">
      <c r="A49" s="110"/>
      <c r="B49" s="111"/>
      <c r="C49" s="111"/>
      <c r="D49" s="111"/>
      <c r="E49" s="112"/>
      <c r="F49" s="37" t="s">
        <v>54</v>
      </c>
      <c r="G49" s="37">
        <v>0</v>
      </c>
    </row>
    <row r="50" spans="1:7">
      <c r="A50" s="48"/>
      <c r="B50" s="49"/>
      <c r="C50" s="49"/>
      <c r="D50" s="49"/>
      <c r="E50" s="49"/>
      <c r="F50" s="50"/>
      <c r="G50" s="50"/>
    </row>
    <row r="51" spans="1:7">
      <c r="A51" s="48"/>
      <c r="B51" s="49"/>
      <c r="C51" s="49"/>
      <c r="D51" s="49"/>
      <c r="E51" s="49"/>
      <c r="F51" s="50"/>
      <c r="G51" s="50"/>
    </row>
    <row r="52" spans="1:7">
      <c r="A52" s="48"/>
      <c r="B52" s="49"/>
      <c r="C52" s="49"/>
      <c r="D52" s="49"/>
      <c r="E52" s="49"/>
      <c r="F52" s="50"/>
      <c r="G52" s="50"/>
    </row>
    <row r="53" spans="1:7">
      <c r="A53" s="54" t="s">
        <v>71</v>
      </c>
      <c r="B53" s="55"/>
      <c r="C53" s="55"/>
      <c r="D53" s="55"/>
      <c r="E53" s="55"/>
      <c r="F53" s="37"/>
      <c r="G53" s="37"/>
    </row>
    <row r="54" spans="1:7">
      <c r="A54" s="107" t="s">
        <v>72</v>
      </c>
      <c r="B54" s="108"/>
      <c r="C54" s="87" t="s">
        <v>73</v>
      </c>
      <c r="D54" s="108"/>
      <c r="E54" s="37" t="s">
        <v>74</v>
      </c>
      <c r="F54" s="37" t="s">
        <v>75</v>
      </c>
      <c r="G54" s="37" t="s">
        <v>76</v>
      </c>
    </row>
    <row r="55" spans="1:7">
      <c r="A55" s="107" t="s">
        <v>116</v>
      </c>
      <c r="B55" s="108"/>
      <c r="C55" s="87" t="s">
        <v>54</v>
      </c>
      <c r="D55" s="109"/>
      <c r="E55" s="37">
        <v>3</v>
      </c>
      <c r="F55" s="37" t="s">
        <v>54</v>
      </c>
      <c r="G55" s="37" t="s">
        <v>54</v>
      </c>
    </row>
    <row r="56" spans="1:7">
      <c r="A56" s="51"/>
      <c r="B56" s="52"/>
      <c r="C56" s="28"/>
      <c r="D56" s="53"/>
      <c r="E56" s="50"/>
      <c r="F56" s="50"/>
      <c r="G56" s="50"/>
    </row>
    <row r="57" spans="1:7">
      <c r="A57" s="104"/>
      <c r="B57" s="105"/>
      <c r="C57" s="105"/>
      <c r="D57" s="105"/>
      <c r="E57" s="105"/>
      <c r="F57" s="105"/>
      <c r="G57" s="105"/>
    </row>
    <row r="58" spans="1:7">
      <c r="F58" s="57"/>
    </row>
    <row r="59" spans="1:7">
      <c r="A59" s="21" t="s">
        <v>87</v>
      </c>
      <c r="F59" s="57"/>
    </row>
    <row r="60" spans="1:7">
      <c r="A60" s="106" t="s">
        <v>144</v>
      </c>
      <c r="B60" s="105"/>
      <c r="C60" s="105"/>
      <c r="D60" s="105"/>
      <c r="E60" s="105"/>
      <c r="F60" s="105"/>
    </row>
    <row r="61" spans="1:7" ht="0.75" customHeight="1">
      <c r="A61" s="101" t="s">
        <v>145</v>
      </c>
      <c r="B61" s="102"/>
      <c r="C61" s="102"/>
      <c r="D61" s="102"/>
      <c r="E61" s="102"/>
      <c r="F61" s="102"/>
      <c r="G61" s="102"/>
    </row>
    <row r="62" spans="1:7" hidden="1">
      <c r="A62" s="102"/>
      <c r="B62" s="102"/>
      <c r="C62" s="102"/>
      <c r="D62" s="102"/>
      <c r="E62" s="102"/>
      <c r="F62" s="102"/>
      <c r="G62" s="102"/>
    </row>
    <row r="63" spans="1:7" ht="6" customHeight="1">
      <c r="A63" s="103"/>
      <c r="B63" s="103"/>
      <c r="C63" s="103"/>
      <c r="D63" s="103"/>
      <c r="E63" s="103"/>
      <c r="F63" s="103"/>
      <c r="G63" s="103"/>
    </row>
    <row r="64" spans="1:7" ht="27" customHeight="1">
      <c r="A64" s="103"/>
      <c r="B64" s="103"/>
      <c r="C64" s="103"/>
      <c r="D64" s="103"/>
      <c r="E64" s="103"/>
      <c r="F64" s="103"/>
      <c r="G64" s="103"/>
    </row>
    <row r="65" spans="1:7" ht="30.75" customHeight="1">
      <c r="A65" s="72"/>
      <c r="B65" s="72"/>
      <c r="C65" s="72"/>
      <c r="D65" s="72"/>
      <c r="E65" s="72"/>
      <c r="F65" s="72"/>
      <c r="G65" s="72"/>
    </row>
    <row r="66" spans="1:7">
      <c r="A66" s="21" t="s">
        <v>77</v>
      </c>
      <c r="B66" s="77"/>
      <c r="C66" s="78"/>
      <c r="D66" s="4"/>
      <c r="E66" s="4"/>
      <c r="F66" s="21"/>
      <c r="G66" t="s">
        <v>84</v>
      </c>
    </row>
    <row r="67" spans="1:7">
      <c r="A67" s="21" t="s">
        <v>78</v>
      </c>
      <c r="B67" s="77"/>
      <c r="C67" s="78"/>
      <c r="D67" s="4"/>
      <c r="E67" s="21" t="s">
        <v>79</v>
      </c>
      <c r="F67" s="4"/>
    </row>
    <row r="68" spans="1:7">
      <c r="A68" s="21" t="s">
        <v>113</v>
      </c>
      <c r="B68" s="77"/>
      <c r="C68" s="78"/>
      <c r="D68" s="4"/>
      <c r="E68" s="4"/>
      <c r="F68" s="4"/>
    </row>
    <row r="69" spans="1:7">
      <c r="A69" s="21"/>
      <c r="B69" s="77"/>
      <c r="C69" s="78"/>
      <c r="D69" s="4"/>
      <c r="E69" s="4"/>
      <c r="F69" s="4"/>
    </row>
    <row r="70" spans="1:7">
      <c r="A70" s="19" t="s">
        <v>80</v>
      </c>
    </row>
    <row r="71" spans="1:7">
      <c r="A71" s="19" t="s">
        <v>81</v>
      </c>
    </row>
    <row r="72" spans="1:7">
      <c r="A72" s="19" t="s">
        <v>82</v>
      </c>
    </row>
    <row r="73" spans="1:7">
      <c r="A73" s="19" t="s">
        <v>83</v>
      </c>
    </row>
    <row r="74" spans="1:7">
      <c r="A74" s="19"/>
    </row>
  </sheetData>
  <mergeCells count="37">
    <mergeCell ref="A14:B14"/>
    <mergeCell ref="A15:B15"/>
    <mergeCell ref="A17:B17"/>
    <mergeCell ref="A18:B18"/>
    <mergeCell ref="A20:B20"/>
    <mergeCell ref="A38:H38"/>
    <mergeCell ref="A23:B23"/>
    <mergeCell ref="A25:B25"/>
    <mergeCell ref="A27:B27"/>
    <mergeCell ref="A36:B36"/>
    <mergeCell ref="A37:B37"/>
    <mergeCell ref="A34:B34"/>
    <mergeCell ref="A28:B28"/>
    <mergeCell ref="A30:B30"/>
    <mergeCell ref="A31:B31"/>
    <mergeCell ref="A32:B32"/>
    <mergeCell ref="A35:B35"/>
    <mergeCell ref="A3:B3"/>
    <mergeCell ref="A8:B8"/>
    <mergeCell ref="A10:B10"/>
    <mergeCell ref="A11:H11"/>
    <mergeCell ref="A12:B12"/>
    <mergeCell ref="A4:B4"/>
    <mergeCell ref="A7:H7"/>
    <mergeCell ref="A43:D43"/>
    <mergeCell ref="A48:E48"/>
    <mergeCell ref="A49:E49"/>
    <mergeCell ref="A41:D41"/>
    <mergeCell ref="A42:D42"/>
    <mergeCell ref="A44:D44"/>
    <mergeCell ref="A61:G64"/>
    <mergeCell ref="A57:G57"/>
    <mergeCell ref="A60:F60"/>
    <mergeCell ref="A54:B54"/>
    <mergeCell ref="A55:B55"/>
    <mergeCell ref="C54:D54"/>
    <mergeCell ref="C55:D5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2018-02-28T00:12:50Z</cp:lastPrinted>
  <dcterms:created xsi:type="dcterms:W3CDTF">2013-02-18T04:38:06Z</dcterms:created>
  <dcterms:modified xsi:type="dcterms:W3CDTF">2018-02-28T00:26:45Z</dcterms:modified>
</cp:coreProperties>
</file>