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30" windowWidth="11355" windowHeight="5280"/>
  </bookViews>
  <sheets>
    <sheet name="УК" sheetId="1" r:id="rId1"/>
    <sheet name="Лист2" sheetId="8" r:id="rId2"/>
  </sheets>
  <calcPr calcId="125725"/>
</workbook>
</file>

<file path=xl/calcChain.xml><?xml version="1.0" encoding="utf-8"?>
<calcChain xmlns="http://schemas.openxmlformats.org/spreadsheetml/2006/main">
  <c r="H47" i="8"/>
  <c r="H52" s="1"/>
  <c r="D4"/>
  <c r="D6"/>
  <c r="D5"/>
  <c r="H50"/>
  <c r="G49"/>
  <c r="F49"/>
  <c r="E49"/>
  <c r="H53"/>
  <c r="H34"/>
  <c r="H33"/>
  <c r="H32"/>
  <c r="H31"/>
  <c r="H29"/>
  <c r="F29"/>
  <c r="E29"/>
  <c r="E35" s="1"/>
  <c r="G23"/>
  <c r="G22" s="1"/>
  <c r="G19"/>
  <c r="G16"/>
  <c r="G13"/>
  <c r="H43"/>
  <c r="E43"/>
  <c r="G25"/>
  <c r="G10"/>
  <c r="G9" s="1"/>
  <c r="G8"/>
  <c r="G35" s="1"/>
  <c r="F16"/>
  <c r="H40"/>
  <c r="H21"/>
  <c r="H18"/>
  <c r="H15"/>
  <c r="H12"/>
  <c r="F23"/>
  <c r="F22" s="1"/>
  <c r="E23"/>
  <c r="E22" s="1"/>
  <c r="F19"/>
  <c r="E20"/>
  <c r="E17"/>
  <c r="E16" s="1"/>
  <c r="H14"/>
  <c r="E14"/>
  <c r="E13" s="1"/>
  <c r="F8"/>
  <c r="F10" s="1"/>
  <c r="E8"/>
  <c r="E10" s="1"/>
  <c r="E9" s="1"/>
  <c r="F27"/>
  <c r="C9"/>
  <c r="F35" l="1"/>
  <c r="H16"/>
  <c r="H20"/>
  <c r="F13"/>
  <c r="H13" s="1"/>
  <c r="H17"/>
  <c r="F9"/>
  <c r="H9" s="1"/>
  <c r="H10"/>
  <c r="F26"/>
  <c r="H22"/>
  <c r="E27"/>
  <c r="E26" s="1"/>
  <c r="H8"/>
  <c r="E19"/>
  <c r="H19" s="1"/>
  <c r="H25"/>
  <c r="H23"/>
  <c r="H51" l="1"/>
  <c r="H27"/>
  <c r="H26"/>
</calcChain>
</file>

<file path=xl/sharedStrings.xml><?xml version="1.0" encoding="utf-8"?>
<sst xmlns="http://schemas.openxmlformats.org/spreadsheetml/2006/main" count="176" uniqueCount="152">
  <si>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</si>
  <si>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</si>
  <si>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</si>
  <si>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</si>
  <si>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</si>
  <si>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</si>
  <si>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</si>
  <si>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</si>
  <si>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</si>
  <si>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</si>
  <si>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</si>
  <si>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</si>
  <si>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Козлов Владимир Петрович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</si>
  <si>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</si>
  <si>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</si>
  <si>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</si>
  <si>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</si>
  <si>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</si>
  <si>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</si>
  <si>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</si>
  <si>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</si>
  <si>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</si>
  <si>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</si>
  <si>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</si>
  <si>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</si>
  <si>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</si>
  <si>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</si>
  <si>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</si>
  <si>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Центр"</t>
  </si>
  <si>
    <t>2-269-530</t>
  </si>
  <si>
    <t>Техническое обслуживание лифтов:</t>
  </si>
  <si>
    <t>ООО " Лифт- ДВ"</t>
  </si>
  <si>
    <t>2-223-142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</si>
  <si>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</si>
  <si>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</si>
  <si>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</si>
  <si>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</si>
  <si>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</si>
  <si>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</si>
  <si>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</si>
  <si>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</si>
  <si>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</si>
  <si>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</si>
  <si>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</si>
  <si>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</si>
  <si>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</si>
  <si>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</si>
  <si>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5. Услуги паспортного стола</t>
  </si>
  <si>
    <t>Часть 3</t>
  </si>
  <si>
    <t>1. Случаи снижения платы за качество оказываемых  услуг:</t>
  </si>
  <si>
    <t xml:space="preserve"> ООО "Управляющая компания Ленинского района"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</si>
  <si>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</si>
  <si>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</si>
  <si>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</si>
  <si>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</si>
  <si>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</si>
  <si>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</si>
  <si>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</si>
  <si>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</si>
  <si>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</si>
  <si>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</si>
  <si>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</si>
  <si>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</si>
  <si>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</si>
  <si>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</si>
  <si>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</si>
  <si>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</si>
  <si>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</si>
  <si>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</si>
  <si>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</si>
  <si>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</si>
  <si>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</si>
  <si>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</si>
  <si>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</si>
  <si>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</si>
  <si>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</si>
  <si>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</si>
  <si>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</si>
  <si>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</si>
  <si>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</si>
  <si>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</si>
  <si>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Генеральный директор</t>
  </si>
  <si>
    <t>ООО "Управляющая компания</t>
  </si>
  <si>
    <t>Ленинского района"</t>
  </si>
  <si>
    <t>В.П.Козлов</t>
  </si>
  <si>
    <t>ИСП.</t>
  </si>
  <si>
    <t>Произв. отдел - 222-03-88</t>
  </si>
  <si>
    <t>Экономич. отдел - 226 -54- 17</t>
  </si>
  <si>
    <t>Санитар. отдел -222- 21- 60</t>
  </si>
  <si>
    <t>серия 25 № 01277949 от 27 апреля 2005 года</t>
  </si>
  <si>
    <t>договор управления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</si>
  <si>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</si>
  <si>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</si>
  <si>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</si>
  <si>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</si>
  <si>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</si>
  <si>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</si>
  <si>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</si>
  <si>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</si>
  <si>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 xml:space="preserve">    2-265-417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</si>
  <si>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</si>
  <si>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</si>
  <si>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</si>
  <si>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</si>
  <si>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</si>
  <si>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</si>
  <si>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uklr2006@mail.ru</t>
  </si>
  <si>
    <t>Часть 4</t>
  </si>
  <si>
    <t xml:space="preserve"> </t>
  </si>
  <si>
    <t>ООО " Ярд"</t>
  </si>
  <si>
    <t>2-260 - 343</t>
  </si>
  <si>
    <t>5 этажей</t>
  </si>
  <si>
    <t>2 подъезда</t>
  </si>
  <si>
    <t>1.4 Вывоз и утилизация ТБО</t>
  </si>
  <si>
    <t>1884,8 кв.м</t>
  </si>
  <si>
    <t xml:space="preserve">                                              01 мая 2008 года</t>
  </si>
  <si>
    <t>413,6 кв.м</t>
  </si>
  <si>
    <t>Суханова, 1</t>
  </si>
  <si>
    <t>№ 1 по ул. Суханова</t>
  </si>
  <si>
    <t>ООО " Комфорт"</t>
  </si>
  <si>
    <t>ул. Тунгусская,8</t>
  </si>
  <si>
    <t>количество проживающих</t>
  </si>
  <si>
    <t>51 чел</t>
  </si>
  <si>
    <t>итого по дому:</t>
  </si>
  <si>
    <t>Прочие работы и услуги</t>
  </si>
  <si>
    <t>1.реклама в подъезде</t>
  </si>
  <si>
    <t>2. Текущий ремонт коммуникаций, проходящих через нежилые помещения</t>
  </si>
  <si>
    <t>150 р/мес</t>
  </si>
  <si>
    <t>Часть 2.( форма 2.8 стандарта раскрытия информации)</t>
  </si>
  <si>
    <t>Остат (+) долг (-)          на конец отчет периода</t>
  </si>
  <si>
    <t>переплата потребителями</t>
  </si>
  <si>
    <t>задолженность потребителей</t>
  </si>
  <si>
    <t>Всего д/средств с учетом остатков</t>
  </si>
  <si>
    <t>всего: 264,7 кв.м</t>
  </si>
  <si>
    <t>Ростелеком</t>
  </si>
  <si>
    <t>сумма, т.р.</t>
  </si>
  <si>
    <t xml:space="preserve">                       Отчет ООО "Управляющей компании Ленинского района"  за 2017 г.</t>
  </si>
  <si>
    <t>1.Отчет об исполнении договора управления за 2017 г.(тыс.р.)</t>
  </si>
  <si>
    <t>переходящие остатки д/ср-в на начало 01.01. 2017 г.</t>
  </si>
  <si>
    <t xml:space="preserve"> начисления и фактическое поступление средств по статьям затрат за 2017 г.(тыс.р.)</t>
  </si>
  <si>
    <t>3.Коммунальные услуги, всего: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</si>
  <si>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</si>
  <si>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</si>
  <si>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</si>
  <si>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</si>
  <si>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 энергия  на содержание ОИ МКД</t>
  </si>
  <si>
    <t>3. Перечень работ, выполненных по статье " текущий ремонт"  в 2017 году.</t>
  </si>
  <si>
    <t>работ нет</t>
  </si>
  <si>
    <t>переходящие остатки д/ср-в на конец  года.</t>
  </si>
  <si>
    <t xml:space="preserve">План по статье "текущий ремонт"на 2018 год.       </t>
  </si>
  <si>
    <t>Предложение Управляющей компании: косметический ремонт плдъездов с заменой электропроводки. Выполнение работ возможно либо за счет дополнительного сбора средств, либо по мере их накопления.</t>
  </si>
  <si>
    <r>
      <t xml:space="preserve">ИСХ__№ </t>
    </r>
    <r>
      <rPr>
        <b/>
        <u/>
        <sz val="9"/>
        <color theme="1"/>
        <rFont val="Calibri"/>
        <family val="2"/>
        <charset val="204"/>
        <scheme val="minor"/>
      </rPr>
      <t xml:space="preserve">   400/02 от 27.02.2018 г.                          </t>
    </r>
  </si>
</sst>
</file>

<file path=xl/styles.xml><?xml version="1.0" encoding="utf-8"?>
<styleSheet xmlns="http://schemas.openxmlformats.org/spreadsheetml/2006/main">
  <numFmts count="1">
    <numFmt numFmtId="164" formatCode="0.00;[Red]0.00"/>
  </numFmts>
  <fonts count="17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2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10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3" fillId="0" borderId="2" xfId="0" applyFont="1" applyFill="1" applyBorder="1"/>
    <xf numFmtId="0" fontId="10" fillId="0" borderId="1" xfId="1" applyFont="1" applyFill="1" applyBorder="1" applyAlignment="1">
      <alignment wrapText="1"/>
    </xf>
    <xf numFmtId="0" fontId="11" fillId="0" borderId="10" xfId="1" applyFont="1" applyFill="1" applyBorder="1" applyAlignment="1">
      <alignment horizontal="left"/>
    </xf>
    <xf numFmtId="0" fontId="10" fillId="0" borderId="10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10" xfId="1" applyNumberFormat="1" applyFont="1" applyFill="1" applyBorder="1" applyAlignment="1">
      <alignment horizontal="center"/>
    </xf>
    <xf numFmtId="0" fontId="10" fillId="0" borderId="10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6" fillId="0" borderId="1" xfId="0" applyFont="1" applyBorder="1" applyAlignment="1">
      <alignment horizontal="center"/>
    </xf>
    <xf numFmtId="17" fontId="6" fillId="0" borderId="1" xfId="0" applyNumberFormat="1" applyFont="1" applyBorder="1" applyAlignment="1">
      <alignment horizontal="center"/>
    </xf>
    <xf numFmtId="16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8" xfId="0" applyFont="1" applyFill="1" applyBorder="1" applyAlignment="1">
      <alignment horizontal="left"/>
    </xf>
    <xf numFmtId="0" fontId="3" fillId="0" borderId="8" xfId="0" applyFont="1" applyBorder="1"/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2" fillId="0" borderId="1" xfId="0" applyFont="1" applyBorder="1" applyAlignment="1"/>
    <xf numFmtId="0" fontId="4" fillId="0" borderId="1" xfId="0" applyFont="1" applyBorder="1" applyAlignment="1"/>
    <xf numFmtId="0" fontId="6" fillId="0" borderId="0" xfId="0" applyFont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0" fontId="3" fillId="0" borderId="2" xfId="0" applyFont="1" applyBorder="1" applyAlignment="1">
      <alignment horizontal="center" wrapText="1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9" xfId="1" applyNumberFormat="1" applyFont="1" applyFill="1" applyBorder="1" applyAlignment="1">
      <alignment horizontal="center"/>
    </xf>
    <xf numFmtId="0" fontId="10" fillId="0" borderId="9" xfId="1" applyFont="1" applyFill="1" applyBorder="1" applyAlignment="1"/>
    <xf numFmtId="49" fontId="10" fillId="0" borderId="5" xfId="1" applyNumberFormat="1" applyFont="1" applyFill="1" applyBorder="1" applyAlignment="1">
      <alignment horizontal="center"/>
    </xf>
    <xf numFmtId="0" fontId="10" fillId="0" borderId="5" xfId="1" applyFont="1" applyFill="1" applyBorder="1" applyAlignment="1"/>
    <xf numFmtId="0" fontId="9" fillId="0" borderId="8" xfId="0" applyFont="1" applyBorder="1" applyAlignment="1"/>
    <xf numFmtId="0" fontId="0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8" xfId="0" applyFont="1" applyFill="1" applyBorder="1" applyAlignment="1">
      <alignment horizontal="left"/>
    </xf>
    <xf numFmtId="0" fontId="0" fillId="0" borderId="0" xfId="0" applyBorder="1" applyAlignment="1">
      <alignment wrapText="1"/>
    </xf>
    <xf numFmtId="0" fontId="0" fillId="0" borderId="0" xfId="0" applyAlignment="1">
      <alignment horizontal="left"/>
    </xf>
    <xf numFmtId="0" fontId="16" fillId="0" borderId="0" xfId="0" applyFont="1" applyAlignment="1">
      <alignment wrapText="1"/>
    </xf>
    <xf numFmtId="0" fontId="3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6" fillId="0" borderId="0" xfId="0" applyFont="1" applyAlignment="1">
      <alignment wrapText="1"/>
    </xf>
    <xf numFmtId="0" fontId="6" fillId="0" borderId="0" xfId="0" applyFont="1" applyBorder="1" applyAlignment="1">
      <alignment horizontal="center" wrapText="1"/>
    </xf>
    <xf numFmtId="0" fontId="9" fillId="0" borderId="7" xfId="0" applyFont="1" applyBorder="1" applyAlignment="1">
      <alignment horizontal="center"/>
    </xf>
    <xf numFmtId="0" fontId="0" fillId="0" borderId="1" xfId="0" applyBorder="1" applyAlignment="1"/>
    <xf numFmtId="0" fontId="3" fillId="0" borderId="2" xfId="0" applyFont="1" applyBorder="1" applyAlignment="1">
      <alignment horizontal="center" wrapText="1"/>
    </xf>
    <xf numFmtId="0" fontId="9" fillId="0" borderId="2" xfId="0" applyFont="1" applyBorder="1" applyAlignment="1"/>
    <xf numFmtId="0" fontId="16" fillId="0" borderId="0" xfId="0" applyFont="1" applyAlignment="1">
      <alignment wrapText="1"/>
    </xf>
    <xf numFmtId="0" fontId="3" fillId="0" borderId="0" xfId="0" applyFont="1" applyBorder="1" applyAlignment="1">
      <alignment wrapText="1"/>
    </xf>
    <xf numFmtId="0" fontId="16" fillId="0" borderId="1" xfId="0" applyFont="1" applyBorder="1" applyAlignment="1">
      <alignment horizontal="center"/>
    </xf>
    <xf numFmtId="0" fontId="16" fillId="0" borderId="1" xfId="0" applyFont="1" applyBorder="1" applyAlignment="1"/>
    <xf numFmtId="0" fontId="16" fillId="0" borderId="1" xfId="0" applyFont="1" applyBorder="1"/>
    <xf numFmtId="0" fontId="9" fillId="0" borderId="2" xfId="0" applyFont="1" applyFill="1" applyBorder="1" applyAlignment="1"/>
    <xf numFmtId="0" fontId="4" fillId="0" borderId="8" xfId="0" applyFont="1" applyBorder="1" applyAlignment="1"/>
    <xf numFmtId="0" fontId="3" fillId="0" borderId="9" xfId="0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0" fillId="0" borderId="7" xfId="0" applyBorder="1" applyAlignment="1">
      <alignment horizontal="left"/>
    </xf>
    <xf numFmtId="2" fontId="9" fillId="0" borderId="1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8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8" xfId="1" applyNumberFormat="1" applyFont="1" applyFill="1" applyBorder="1" applyAlignment="1">
      <alignment horizontal="center"/>
    </xf>
    <xf numFmtId="49" fontId="5" fillId="0" borderId="2" xfId="2" applyNumberFormat="1" applyFill="1" applyBorder="1" applyAlignment="1" applyProtection="1">
      <alignment horizontal="center"/>
    </xf>
    <xf numFmtId="49" fontId="15" fillId="0" borderId="8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8" xfId="2" applyNumberFormat="1" applyFont="1" applyFill="1" applyBorder="1" applyAlignment="1" applyProtection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7" xfId="1" applyFont="1" applyFill="1" applyBorder="1" applyAlignment="1">
      <alignment horizontal="left" wrapText="1"/>
    </xf>
    <xf numFmtId="0" fontId="11" fillId="0" borderId="8" xfId="1" applyFont="1" applyFill="1" applyBorder="1" applyAlignment="1">
      <alignment horizontal="left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9" fillId="0" borderId="2" xfId="0" applyFont="1" applyFill="1" applyBorder="1" applyAlignment="1">
      <alignment horizontal="left"/>
    </xf>
    <xf numFmtId="0" fontId="4" fillId="0" borderId="8" xfId="0" applyFont="1" applyBorder="1" applyAlignment="1">
      <alignment horizontal="left"/>
    </xf>
    <xf numFmtId="0" fontId="9" fillId="2" borderId="7" xfId="0" applyFont="1" applyFill="1" applyBorder="1" applyAlignment="1">
      <alignment wrapText="1"/>
    </xf>
    <xf numFmtId="0" fontId="0" fillId="2" borderId="8" xfId="0" applyFill="1" applyBorder="1" applyAlignment="1">
      <alignment wrapText="1"/>
    </xf>
    <xf numFmtId="0" fontId="6" fillId="0" borderId="2" xfId="0" applyFont="1" applyBorder="1" applyAlignment="1"/>
    <xf numFmtId="0" fontId="0" fillId="0" borderId="7" xfId="0" applyBorder="1" applyAlignment="1"/>
    <xf numFmtId="0" fontId="0" fillId="0" borderId="8" xfId="0" applyBorder="1" applyAlignment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9" fillId="2" borderId="8" xfId="0" applyFont="1" applyFill="1" applyBorder="1" applyAlignment="1">
      <alignment wrapText="1"/>
    </xf>
    <xf numFmtId="0" fontId="0" fillId="0" borderId="9" xfId="0" applyBorder="1" applyAlignment="1">
      <alignment horizontal="center"/>
    </xf>
    <xf numFmtId="0" fontId="0" fillId="0" borderId="5" xfId="0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wrapText="1"/>
    </xf>
    <xf numFmtId="0" fontId="3" fillId="0" borderId="8" xfId="0" applyFont="1" applyBorder="1" applyAlignment="1">
      <alignment horizontal="left" wrapText="1"/>
    </xf>
    <xf numFmtId="0" fontId="9" fillId="0" borderId="2" xfId="0" applyFont="1" applyFill="1" applyBorder="1" applyAlignment="1"/>
    <xf numFmtId="0" fontId="4" fillId="0" borderId="8" xfId="0" applyFont="1" applyBorder="1" applyAlignment="1"/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0" fillId="0" borderId="8" xfId="0" applyBorder="1" applyAlignment="1">
      <alignment wrapText="1"/>
    </xf>
    <xf numFmtId="0" fontId="3" fillId="0" borderId="2" xfId="0" applyFont="1" applyBorder="1" applyAlignment="1"/>
    <xf numFmtId="0" fontId="3" fillId="0" borderId="8" xfId="0" applyFont="1" applyBorder="1" applyAlignment="1"/>
    <xf numFmtId="0" fontId="9" fillId="0" borderId="4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9" fillId="0" borderId="13" xfId="0" applyFont="1" applyBorder="1" applyAlignment="1">
      <alignment wrapText="1"/>
    </xf>
    <xf numFmtId="0" fontId="9" fillId="0" borderId="14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9" fillId="0" borderId="12" xfId="0" applyFont="1" applyBorder="1" applyAlignment="1">
      <alignment wrapText="1"/>
    </xf>
    <xf numFmtId="0" fontId="9" fillId="0" borderId="2" xfId="0" applyFont="1" applyBorder="1" applyAlignment="1"/>
    <xf numFmtId="0" fontId="9" fillId="0" borderId="8" xfId="0" applyFont="1" applyBorder="1" applyAlignment="1"/>
    <xf numFmtId="16" fontId="9" fillId="0" borderId="2" xfId="0" applyNumberFormat="1" applyFont="1" applyBorder="1" applyAlignment="1"/>
    <xf numFmtId="0" fontId="3" fillId="0" borderId="2" xfId="0" applyFont="1" applyFill="1" applyBorder="1" applyAlignment="1">
      <alignment horizontal="left"/>
    </xf>
    <xf numFmtId="0" fontId="0" fillId="0" borderId="8" xfId="0" applyBorder="1" applyAlignment="1">
      <alignment horizontal="left"/>
    </xf>
    <xf numFmtId="0" fontId="12" fillId="0" borderId="0" xfId="0" applyFont="1" applyBorder="1" applyAlignment="1">
      <alignment horizontal="left"/>
    </xf>
    <xf numFmtId="0" fontId="0" fillId="0" borderId="0" xfId="0" applyAlignment="1">
      <alignment horizontal="left"/>
    </xf>
    <xf numFmtId="0" fontId="6" fillId="0" borderId="0" xfId="0" applyFont="1" applyBorder="1" applyAlignment="1">
      <alignment horizontal="left"/>
    </xf>
    <xf numFmtId="0" fontId="16" fillId="0" borderId="0" xfId="0" applyNumberFormat="1" applyFont="1" applyAlignment="1">
      <alignment wrapText="1"/>
    </xf>
    <xf numFmtId="0" fontId="16" fillId="0" borderId="0" xfId="0" applyFont="1" applyAlignment="1">
      <alignment wrapText="1"/>
    </xf>
    <xf numFmtId="0" fontId="3" fillId="0" borderId="13" xfId="0" applyFont="1" applyBorder="1" applyAlignment="1">
      <alignment horizontal="center"/>
    </xf>
    <xf numFmtId="0" fontId="3" fillId="0" borderId="4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12" xfId="0" applyFont="1" applyBorder="1" applyAlignment="1">
      <alignment wrapText="1"/>
    </xf>
    <xf numFmtId="0" fontId="3" fillId="0" borderId="2" xfId="0" applyFont="1" applyBorder="1" applyAlignment="1">
      <alignment wrapText="1"/>
    </xf>
    <xf numFmtId="0" fontId="3" fillId="0" borderId="4" xfId="0" applyFont="1" applyFill="1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12" xfId="0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r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53"/>
  <sheetViews>
    <sheetView tabSelected="1" workbookViewId="0">
      <selection activeCell="A4" sqref="A4:XFD4"/>
    </sheetView>
  </sheetViews>
  <sheetFormatPr defaultRowHeight="1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>
      <c r="A1" s="2" t="s">
        <v>136</v>
      </c>
      <c r="C1" s="1"/>
    </row>
    <row r="2" spans="1:4" ht="15" customHeight="1">
      <c r="A2" s="2" t="s">
        <v>52</v>
      </c>
      <c r="C2" s="4"/>
    </row>
    <row r="3" spans="1:4" ht="15.75">
      <c r="B3" s="4" t="s">
        <v>10</v>
      </c>
      <c r="C3" s="24" t="s">
        <v>118</v>
      </c>
    </row>
    <row r="4" spans="1:4" ht="14.25" customHeight="1">
      <c r="A4" s="22" t="s">
        <v>151</v>
      </c>
      <c r="C4" s="4"/>
    </row>
    <row r="5" spans="1:4" ht="15" customHeight="1">
      <c r="A5" s="4" t="s">
        <v>8</v>
      </c>
      <c r="C5" s="4"/>
    </row>
    <row r="6" spans="1:4" s="23" customFormat="1" ht="12.75" customHeight="1">
      <c r="A6" s="4" t="s">
        <v>53</v>
      </c>
      <c r="C6" s="21"/>
    </row>
    <row r="7" spans="1:4" s="23" customFormat="1" ht="12.75" customHeight="1">
      <c r="A7" s="21"/>
      <c r="C7" s="21"/>
    </row>
    <row r="8" spans="1:4" s="3" customFormat="1" ht="15" customHeight="1">
      <c r="A8" s="12" t="s">
        <v>0</v>
      </c>
      <c r="B8" s="13" t="s">
        <v>9</v>
      </c>
      <c r="C8" s="27" t="s">
        <v>50</v>
      </c>
      <c r="D8" s="14"/>
    </row>
    <row r="9" spans="1:4" s="3" customFormat="1" ht="12" customHeight="1">
      <c r="A9" s="12" t="s">
        <v>1</v>
      </c>
      <c r="B9" s="13" t="s">
        <v>11</v>
      </c>
      <c r="C9" s="116" t="s">
        <v>12</v>
      </c>
      <c r="D9" s="117"/>
    </row>
    <row r="10" spans="1:4" s="3" customFormat="1" ht="24" customHeight="1">
      <c r="A10" s="12" t="s">
        <v>2</v>
      </c>
      <c r="B10" s="15" t="s">
        <v>13</v>
      </c>
      <c r="C10" s="118" t="s">
        <v>89</v>
      </c>
      <c r="D10" s="119"/>
    </row>
    <row r="11" spans="1:4" s="3" customFormat="1" ht="15" customHeight="1">
      <c r="A11" s="12" t="s">
        <v>3</v>
      </c>
      <c r="B11" s="13" t="s">
        <v>14</v>
      </c>
      <c r="C11" s="116" t="s">
        <v>15</v>
      </c>
      <c r="D11" s="117"/>
    </row>
    <row r="12" spans="1:4" s="3" customFormat="1" ht="15" customHeight="1">
      <c r="A12" s="58" t="s">
        <v>4</v>
      </c>
      <c r="B12" s="59" t="s">
        <v>91</v>
      </c>
      <c r="C12" s="55" t="s">
        <v>92</v>
      </c>
      <c r="D12" s="56" t="s">
        <v>93</v>
      </c>
    </row>
    <row r="13" spans="1:4" s="3" customFormat="1" ht="15" customHeight="1">
      <c r="A13" s="60"/>
      <c r="B13" s="61"/>
      <c r="C13" s="55" t="s">
        <v>94</v>
      </c>
      <c r="D13" s="56" t="s">
        <v>95</v>
      </c>
    </row>
    <row r="14" spans="1:4" s="3" customFormat="1" ht="15" customHeight="1">
      <c r="A14" s="60"/>
      <c r="B14" s="61"/>
      <c r="C14" s="55" t="s">
        <v>96</v>
      </c>
      <c r="D14" s="56" t="s">
        <v>97</v>
      </c>
    </row>
    <row r="15" spans="1:4" s="3" customFormat="1" ht="15" customHeight="1">
      <c r="A15" s="60"/>
      <c r="B15" s="61"/>
      <c r="C15" s="55" t="s">
        <v>98</v>
      </c>
      <c r="D15" s="56" t="s">
        <v>99</v>
      </c>
    </row>
    <row r="16" spans="1:4" s="3" customFormat="1" ht="15" customHeight="1">
      <c r="A16" s="60"/>
      <c r="B16" s="61"/>
      <c r="C16" s="55" t="s">
        <v>100</v>
      </c>
      <c r="D16" s="56" t="s">
        <v>101</v>
      </c>
    </row>
    <row r="17" spans="1:4" s="3" customFormat="1" ht="15" customHeight="1">
      <c r="A17" s="60"/>
      <c r="B17" s="61"/>
      <c r="C17" s="55" t="s">
        <v>102</v>
      </c>
      <c r="D17" s="56" t="s">
        <v>103</v>
      </c>
    </row>
    <row r="18" spans="1:4" s="3" customFormat="1" ht="15" customHeight="1">
      <c r="A18" s="62"/>
      <c r="B18" s="63"/>
      <c r="C18" s="55" t="s">
        <v>104</v>
      </c>
      <c r="D18" s="56" t="s">
        <v>105</v>
      </c>
    </row>
    <row r="19" spans="1:4" s="3" customFormat="1" ht="14.25" customHeight="1">
      <c r="A19" s="12" t="s">
        <v>5</v>
      </c>
      <c r="B19" s="13" t="s">
        <v>16</v>
      </c>
      <c r="C19" s="120" t="s">
        <v>106</v>
      </c>
      <c r="D19" s="121"/>
    </row>
    <row r="20" spans="1:4" s="3" customFormat="1">
      <c r="A20" s="12" t="s">
        <v>6</v>
      </c>
      <c r="B20" s="13" t="s">
        <v>17</v>
      </c>
      <c r="C20" s="122" t="s">
        <v>57</v>
      </c>
      <c r="D20" s="123"/>
    </row>
    <row r="21" spans="1:4" s="3" customFormat="1" ht="16.5" customHeight="1">
      <c r="A21" s="12" t="s">
        <v>7</v>
      </c>
      <c r="B21" s="13" t="s">
        <v>18</v>
      </c>
      <c r="C21" s="118" t="s">
        <v>19</v>
      </c>
      <c r="D21" s="119"/>
    </row>
    <row r="22" spans="1:4" s="3" customFormat="1" ht="16.5" customHeight="1">
      <c r="A22" s="25"/>
      <c r="B22" s="26"/>
      <c r="C22" s="25"/>
      <c r="D22" s="25"/>
    </row>
    <row r="23" spans="1:4" s="5" customFormat="1" ht="15.75" customHeight="1">
      <c r="A23" s="8" t="s">
        <v>20</v>
      </c>
      <c r="B23" s="17"/>
      <c r="C23" s="17"/>
      <c r="D23" s="17"/>
    </row>
    <row r="24" spans="1:4" s="5" customFormat="1" ht="15.75" customHeight="1">
      <c r="A24" s="16"/>
      <c r="B24" s="17"/>
      <c r="C24" s="17"/>
      <c r="D24" s="17"/>
    </row>
    <row r="25" spans="1:4" ht="21.75" customHeight="1">
      <c r="A25" s="6"/>
      <c r="B25" s="18" t="s">
        <v>21</v>
      </c>
      <c r="C25" s="7" t="s">
        <v>22</v>
      </c>
      <c r="D25" s="9" t="s">
        <v>23</v>
      </c>
    </row>
    <row r="26" spans="1:4" s="5" customFormat="1" ht="28.5" customHeight="1">
      <c r="A26" s="124" t="s">
        <v>26</v>
      </c>
      <c r="B26" s="125"/>
      <c r="C26" s="125"/>
      <c r="D26" s="126"/>
    </row>
    <row r="27" spans="1:4" s="5" customFormat="1" ht="15" customHeight="1">
      <c r="A27" s="29"/>
      <c r="B27" s="30"/>
      <c r="C27" s="30"/>
      <c r="D27" s="31"/>
    </row>
    <row r="28" spans="1:4" ht="13.5" customHeight="1">
      <c r="A28" s="7">
        <v>1</v>
      </c>
      <c r="B28" s="6" t="s">
        <v>109</v>
      </c>
      <c r="C28" s="6" t="s">
        <v>24</v>
      </c>
      <c r="D28" s="6" t="s">
        <v>25</v>
      </c>
    </row>
    <row r="29" spans="1:4">
      <c r="A29" s="20" t="s">
        <v>27</v>
      </c>
      <c r="B29" s="19"/>
      <c r="C29" s="19"/>
      <c r="D29" s="19"/>
    </row>
    <row r="30" spans="1:4" ht="12.75" customHeight="1">
      <c r="A30" s="7">
        <v>1</v>
      </c>
      <c r="B30" s="6" t="s">
        <v>119</v>
      </c>
      <c r="C30" s="6" t="s">
        <v>24</v>
      </c>
      <c r="D30" s="10" t="s">
        <v>110</v>
      </c>
    </row>
    <row r="31" spans="1:4">
      <c r="A31" s="20" t="s">
        <v>43</v>
      </c>
      <c r="B31" s="19"/>
      <c r="C31" s="19"/>
      <c r="D31" s="19"/>
    </row>
    <row r="32" spans="1:4" ht="13.5" customHeight="1">
      <c r="A32" s="20" t="s">
        <v>44</v>
      </c>
      <c r="B32" s="19"/>
      <c r="C32" s="19"/>
      <c r="D32" s="19"/>
    </row>
    <row r="33" spans="1:5" ht="12" customHeight="1">
      <c r="A33" s="7">
        <v>1</v>
      </c>
      <c r="B33" s="6" t="s">
        <v>28</v>
      </c>
      <c r="C33" s="6" t="s">
        <v>120</v>
      </c>
      <c r="D33" s="10" t="s">
        <v>29</v>
      </c>
    </row>
    <row r="34" spans="1:5">
      <c r="A34" s="20" t="s">
        <v>30</v>
      </c>
      <c r="B34" s="19"/>
      <c r="C34" s="19"/>
      <c r="D34" s="19"/>
    </row>
    <row r="35" spans="1:5" ht="14.25" customHeight="1">
      <c r="A35" s="7">
        <v>1</v>
      </c>
      <c r="B35" s="6" t="s">
        <v>31</v>
      </c>
      <c r="C35" s="6" t="s">
        <v>24</v>
      </c>
      <c r="D35" s="6" t="s">
        <v>32</v>
      </c>
    </row>
    <row r="36" spans="1:5" ht="13.5" customHeight="1">
      <c r="A36" s="20" t="s">
        <v>33</v>
      </c>
      <c r="B36" s="19"/>
      <c r="C36" s="19"/>
      <c r="D36" s="19"/>
    </row>
    <row r="37" spans="1:5">
      <c r="A37" s="7">
        <v>1</v>
      </c>
      <c r="B37" s="6" t="s">
        <v>34</v>
      </c>
      <c r="C37" s="6" t="s">
        <v>24</v>
      </c>
      <c r="D37" s="6" t="s">
        <v>25</v>
      </c>
    </row>
    <row r="38" spans="1:5">
      <c r="A38" s="28"/>
      <c r="B38" s="11"/>
      <c r="C38" s="11"/>
      <c r="D38" s="11"/>
    </row>
    <row r="39" spans="1:5">
      <c r="A39" s="4" t="s">
        <v>51</v>
      </c>
      <c r="B39" s="19"/>
      <c r="C39" s="19"/>
      <c r="D39" s="19"/>
    </row>
    <row r="40" spans="1:5">
      <c r="A40" s="7">
        <v>1</v>
      </c>
      <c r="B40" s="6" t="s">
        <v>35</v>
      </c>
      <c r="C40" s="113">
        <v>1964</v>
      </c>
      <c r="D40" s="114"/>
    </row>
    <row r="41" spans="1:5">
      <c r="A41" s="7">
        <v>2</v>
      </c>
      <c r="B41" s="6" t="s">
        <v>37</v>
      </c>
      <c r="C41" s="113" t="s">
        <v>111</v>
      </c>
      <c r="D41" s="114"/>
    </row>
    <row r="42" spans="1:5" ht="15" customHeight="1">
      <c r="A42" s="7">
        <v>3</v>
      </c>
      <c r="B42" s="6" t="s">
        <v>38</v>
      </c>
      <c r="C42" s="113" t="s">
        <v>112</v>
      </c>
      <c r="D42" s="115"/>
      <c r="E42" t="s">
        <v>108</v>
      </c>
    </row>
    <row r="43" spans="1:5">
      <c r="A43" s="7">
        <v>4</v>
      </c>
      <c r="B43" s="6" t="s">
        <v>36</v>
      </c>
      <c r="C43" s="113" t="s">
        <v>58</v>
      </c>
      <c r="D43" s="115"/>
    </row>
    <row r="44" spans="1:5">
      <c r="A44" s="7">
        <v>5</v>
      </c>
      <c r="B44" s="6" t="s">
        <v>39</v>
      </c>
      <c r="C44" s="113" t="s">
        <v>58</v>
      </c>
      <c r="D44" s="115"/>
    </row>
    <row r="45" spans="1:5">
      <c r="A45" s="7">
        <v>6</v>
      </c>
      <c r="B45" s="6" t="s">
        <v>40</v>
      </c>
      <c r="C45" s="113" t="s">
        <v>114</v>
      </c>
      <c r="D45" s="114"/>
    </row>
    <row r="46" spans="1:5" ht="15" customHeight="1">
      <c r="A46" s="7">
        <v>7</v>
      </c>
      <c r="B46" s="6" t="s">
        <v>41</v>
      </c>
      <c r="C46" s="113" t="s">
        <v>116</v>
      </c>
      <c r="D46" s="114"/>
    </row>
    <row r="47" spans="1:5">
      <c r="A47" s="7">
        <v>8</v>
      </c>
      <c r="B47" s="6" t="s">
        <v>42</v>
      </c>
      <c r="C47" s="113" t="s">
        <v>133</v>
      </c>
      <c r="D47" s="114"/>
    </row>
    <row r="48" spans="1:5">
      <c r="A48" s="7">
        <v>9</v>
      </c>
      <c r="B48" s="6" t="s">
        <v>121</v>
      </c>
      <c r="C48" s="113" t="s">
        <v>122</v>
      </c>
      <c r="D48" s="114"/>
    </row>
    <row r="49" spans="1:5">
      <c r="A49" s="86"/>
      <c r="B49" s="87" t="s">
        <v>90</v>
      </c>
      <c r="C49" s="88" t="s">
        <v>115</v>
      </c>
      <c r="D49" s="88"/>
    </row>
    <row r="50" spans="1:5" ht="15" customHeight="1">
      <c r="A50" s="4"/>
    </row>
    <row r="51" spans="1:5">
      <c r="A51" s="4"/>
      <c r="E51" s="74"/>
    </row>
    <row r="53" spans="1:5" ht="15" customHeight="1"/>
  </sheetData>
  <mergeCells count="16">
    <mergeCell ref="C43:D43"/>
    <mergeCell ref="C21:D21"/>
    <mergeCell ref="A26:D26"/>
    <mergeCell ref="C40:D40"/>
    <mergeCell ref="C41:D41"/>
    <mergeCell ref="C42:D42"/>
    <mergeCell ref="C9:D9"/>
    <mergeCell ref="C10:D10"/>
    <mergeCell ref="C11:D11"/>
    <mergeCell ref="C19:D19"/>
    <mergeCell ref="C20:D20"/>
    <mergeCell ref="C48:D48"/>
    <mergeCell ref="C45:D45"/>
    <mergeCell ref="C46:D46"/>
    <mergeCell ref="C47:D47"/>
    <mergeCell ref="C44:D44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N92"/>
  <sheetViews>
    <sheetView topLeftCell="A59" workbookViewId="0">
      <selection activeCell="C87" sqref="C87"/>
    </sheetView>
  </sheetViews>
  <sheetFormatPr defaultRowHeight="15"/>
  <cols>
    <col min="1" max="1" width="15.85546875" customWidth="1"/>
    <col min="2" max="2" width="13.42578125" style="34" customWidth="1"/>
    <col min="3" max="3" width="8.5703125" style="34" customWidth="1"/>
    <col min="4" max="4" width="8.28515625" customWidth="1"/>
    <col min="5" max="5" width="9" customWidth="1"/>
    <col min="6" max="6" width="9.7109375" customWidth="1"/>
    <col min="7" max="7" width="9.42578125" customWidth="1"/>
    <col min="8" max="8" width="10.7109375" customWidth="1"/>
    <col min="9" max="9" width="9.42578125" customWidth="1"/>
  </cols>
  <sheetData>
    <row r="1" spans="1:8">
      <c r="A1" s="4" t="s">
        <v>128</v>
      </c>
      <c r="B1"/>
      <c r="C1" s="42"/>
      <c r="D1" s="42"/>
    </row>
    <row r="2" spans="1:8" ht="13.5" customHeight="1">
      <c r="A2" s="4" t="s">
        <v>137</v>
      </c>
      <c r="B2"/>
      <c r="C2" s="42"/>
      <c r="D2" s="42"/>
    </row>
    <row r="3" spans="1:8" ht="56.25" customHeight="1">
      <c r="A3" s="149" t="s">
        <v>64</v>
      </c>
      <c r="B3" s="150"/>
      <c r="C3" s="43" t="s">
        <v>65</v>
      </c>
      <c r="D3" s="32" t="s">
        <v>66</v>
      </c>
      <c r="E3" s="32" t="s">
        <v>67</v>
      </c>
      <c r="F3" s="32" t="s">
        <v>68</v>
      </c>
      <c r="G3" s="44" t="s">
        <v>69</v>
      </c>
      <c r="H3" s="32" t="s">
        <v>129</v>
      </c>
    </row>
    <row r="4" spans="1:8" ht="23.25" customHeight="1">
      <c r="A4" s="152" t="s">
        <v>138</v>
      </c>
      <c r="B4" s="153"/>
      <c r="C4" s="43"/>
      <c r="D4" s="32">
        <f>D5+D6</f>
        <v>-193.60999999999996</v>
      </c>
      <c r="E4" s="32"/>
      <c r="F4" s="32"/>
      <c r="G4" s="44"/>
      <c r="H4" s="32"/>
    </row>
    <row r="5" spans="1:8" ht="12.75" customHeight="1">
      <c r="A5" s="89" t="s">
        <v>130</v>
      </c>
      <c r="B5" s="90"/>
      <c r="C5" s="43"/>
      <c r="D5" s="32">
        <f>D39+D38+D47</f>
        <v>126.81</v>
      </c>
      <c r="E5" s="32"/>
      <c r="F5" s="32"/>
      <c r="G5" s="44"/>
      <c r="H5" s="32"/>
    </row>
    <row r="6" spans="1:8" ht="13.5" customHeight="1">
      <c r="A6" s="89" t="s">
        <v>131</v>
      </c>
      <c r="B6" s="90"/>
      <c r="C6" s="43"/>
      <c r="D6" s="32">
        <f>D8+D25</f>
        <v>-320.41999999999996</v>
      </c>
      <c r="E6" s="32"/>
      <c r="F6" s="32"/>
      <c r="G6" s="44"/>
      <c r="H6" s="32"/>
    </row>
    <row r="7" spans="1:8" ht="15" customHeight="1">
      <c r="A7" s="151" t="s">
        <v>139</v>
      </c>
      <c r="B7" s="140"/>
      <c r="C7" s="140"/>
      <c r="D7" s="140"/>
      <c r="E7" s="140"/>
      <c r="F7" s="140"/>
      <c r="G7" s="140"/>
      <c r="H7" s="141"/>
    </row>
    <row r="8" spans="1:8" ht="17.25" customHeight="1">
      <c r="A8" s="149" t="s">
        <v>70</v>
      </c>
      <c r="B8" s="139"/>
      <c r="C8" s="36">
        <v>15.12</v>
      </c>
      <c r="D8" s="33">
        <v>-162.72</v>
      </c>
      <c r="E8" s="33">
        <f>E12+E15+E18+E21</f>
        <v>341.98</v>
      </c>
      <c r="F8" s="33">
        <f>F12+F15+F18+F21</f>
        <v>303.63</v>
      </c>
      <c r="G8" s="33">
        <f>G12+G15+G18+G21</f>
        <v>303.63</v>
      </c>
      <c r="H8" s="33">
        <f>F8-E8+D8</f>
        <v>-201.07000000000002</v>
      </c>
    </row>
    <row r="9" spans="1:8">
      <c r="A9" s="45" t="s">
        <v>71</v>
      </c>
      <c r="B9" s="46"/>
      <c r="C9" s="7">
        <f>C8-C10</f>
        <v>13.61</v>
      </c>
      <c r="D9" s="7">
        <v>-146.44999999999999</v>
      </c>
      <c r="E9" s="92">
        <f>E8-E10</f>
        <v>307.78200000000004</v>
      </c>
      <c r="F9" s="92">
        <f>F8-F10</f>
        <v>273.267</v>
      </c>
      <c r="G9" s="92">
        <f>G8-G10</f>
        <v>273.267</v>
      </c>
      <c r="H9" s="93">
        <f t="shared" ref="H9:H23" si="0">F9-E9+D9</f>
        <v>-180.96500000000003</v>
      </c>
    </row>
    <row r="10" spans="1:8">
      <c r="A10" s="146" t="s">
        <v>72</v>
      </c>
      <c r="B10" s="140"/>
      <c r="C10" s="7">
        <v>1.51</v>
      </c>
      <c r="D10" s="7">
        <v>-16.28</v>
      </c>
      <c r="E10" s="92">
        <f>E8*10%</f>
        <v>34.198</v>
      </c>
      <c r="F10" s="92">
        <f>F8*10%</f>
        <v>30.363</v>
      </c>
      <c r="G10" s="92">
        <f>G8*10%</f>
        <v>30.363</v>
      </c>
      <c r="H10" s="93">
        <f t="shared" si="0"/>
        <v>-20.115000000000002</v>
      </c>
    </row>
    <row r="11" spans="1:8" ht="12.75" customHeight="1">
      <c r="A11" s="151" t="s">
        <v>73</v>
      </c>
      <c r="B11" s="138"/>
      <c r="C11" s="138"/>
      <c r="D11" s="138"/>
      <c r="E11" s="138"/>
      <c r="F11" s="138"/>
      <c r="G11" s="138"/>
      <c r="H11" s="81"/>
    </row>
    <row r="12" spans="1:8">
      <c r="A12" s="147" t="s">
        <v>54</v>
      </c>
      <c r="B12" s="148"/>
      <c r="C12" s="36">
        <v>5.65</v>
      </c>
      <c r="D12" s="33">
        <v>-61.91</v>
      </c>
      <c r="E12" s="33">
        <v>127.79</v>
      </c>
      <c r="F12" s="33">
        <v>113.47</v>
      </c>
      <c r="G12" s="33">
        <v>113.47</v>
      </c>
      <c r="H12" s="93">
        <f t="shared" si="0"/>
        <v>-76.23</v>
      </c>
    </row>
    <row r="13" spans="1:8">
      <c r="A13" s="45" t="s">
        <v>71</v>
      </c>
      <c r="B13" s="46"/>
      <c r="C13" s="7">
        <v>5.08</v>
      </c>
      <c r="D13" s="7">
        <v>-55.73</v>
      </c>
      <c r="E13" s="92">
        <f>E12-E14</f>
        <v>115.01100000000001</v>
      </c>
      <c r="F13" s="92">
        <f>F12-F14</f>
        <v>102.12</v>
      </c>
      <c r="G13" s="92">
        <f>G12-G14</f>
        <v>102.12</v>
      </c>
      <c r="H13" s="93">
        <f t="shared" si="0"/>
        <v>-68.621000000000009</v>
      </c>
    </row>
    <row r="14" spans="1:8">
      <c r="A14" s="146" t="s">
        <v>72</v>
      </c>
      <c r="B14" s="140"/>
      <c r="C14" s="7">
        <v>0.56999999999999995</v>
      </c>
      <c r="D14" s="7">
        <v>-6.19</v>
      </c>
      <c r="E14" s="92">
        <f>E12*10%</f>
        <v>12.779000000000002</v>
      </c>
      <c r="F14" s="92">
        <v>11.35</v>
      </c>
      <c r="G14" s="92">
        <v>11.35</v>
      </c>
      <c r="H14" s="93">
        <f t="shared" si="0"/>
        <v>-7.6190000000000024</v>
      </c>
    </row>
    <row r="15" spans="1:8" ht="23.25" customHeight="1">
      <c r="A15" s="147" t="s">
        <v>45</v>
      </c>
      <c r="B15" s="148"/>
      <c r="C15" s="36">
        <v>3.45</v>
      </c>
      <c r="D15" s="33">
        <v>-37.76</v>
      </c>
      <c r="E15" s="33">
        <v>78.03</v>
      </c>
      <c r="F15" s="33">
        <v>69.27</v>
      </c>
      <c r="G15" s="33">
        <v>69.27</v>
      </c>
      <c r="H15" s="93">
        <f t="shared" si="0"/>
        <v>-46.52</v>
      </c>
    </row>
    <row r="16" spans="1:8">
      <c r="A16" s="45" t="s">
        <v>71</v>
      </c>
      <c r="B16" s="46"/>
      <c r="C16" s="7">
        <v>3.1</v>
      </c>
      <c r="D16" s="7">
        <v>-34</v>
      </c>
      <c r="E16" s="92">
        <f>E15-E17</f>
        <v>70.227000000000004</v>
      </c>
      <c r="F16" s="92">
        <f>F15-F17</f>
        <v>62.339999999999996</v>
      </c>
      <c r="G16" s="92">
        <f>G15-G17</f>
        <v>62.339999999999996</v>
      </c>
      <c r="H16" s="93">
        <f t="shared" si="0"/>
        <v>-41.887000000000008</v>
      </c>
    </row>
    <row r="17" spans="1:8" ht="15" customHeight="1">
      <c r="A17" s="146" t="s">
        <v>72</v>
      </c>
      <c r="B17" s="140"/>
      <c r="C17" s="7">
        <v>0.35</v>
      </c>
      <c r="D17" s="7">
        <v>-3.76</v>
      </c>
      <c r="E17" s="92">
        <f>E15*10%</f>
        <v>7.8030000000000008</v>
      </c>
      <c r="F17" s="92">
        <v>6.93</v>
      </c>
      <c r="G17" s="92">
        <v>6.93</v>
      </c>
      <c r="H17" s="93">
        <f t="shared" si="0"/>
        <v>-4.6330000000000009</v>
      </c>
    </row>
    <row r="18" spans="1:8" ht="15" customHeight="1">
      <c r="A18" s="147" t="s">
        <v>55</v>
      </c>
      <c r="B18" s="148"/>
      <c r="C18" s="43">
        <v>2.37</v>
      </c>
      <c r="D18" s="33">
        <v>-25.34</v>
      </c>
      <c r="E18" s="33">
        <v>53.6</v>
      </c>
      <c r="F18" s="33">
        <v>47.6</v>
      </c>
      <c r="G18" s="33">
        <v>47.6</v>
      </c>
      <c r="H18" s="93">
        <f t="shared" si="0"/>
        <v>-31.34</v>
      </c>
    </row>
    <row r="19" spans="1:8" ht="13.5" customHeight="1">
      <c r="A19" s="45" t="s">
        <v>71</v>
      </c>
      <c r="B19" s="46"/>
      <c r="C19" s="7">
        <v>2.13</v>
      </c>
      <c r="D19" s="7">
        <v>-22.8</v>
      </c>
      <c r="E19" s="92">
        <f>E18-E20</f>
        <v>48.24</v>
      </c>
      <c r="F19" s="92">
        <f>F18-F20</f>
        <v>42.84</v>
      </c>
      <c r="G19" s="92">
        <f>G18-G20</f>
        <v>42.84</v>
      </c>
      <c r="H19" s="93">
        <f t="shared" si="0"/>
        <v>-28.2</v>
      </c>
    </row>
    <row r="20" spans="1:8" ht="12.75" customHeight="1">
      <c r="A20" s="146" t="s">
        <v>72</v>
      </c>
      <c r="B20" s="140"/>
      <c r="C20" s="7">
        <v>0.24</v>
      </c>
      <c r="D20" s="7">
        <v>-2.54</v>
      </c>
      <c r="E20" s="92">
        <f>E18*10%</f>
        <v>5.36</v>
      </c>
      <c r="F20" s="92">
        <v>4.76</v>
      </c>
      <c r="G20" s="92">
        <v>4.76</v>
      </c>
      <c r="H20" s="93">
        <f t="shared" si="0"/>
        <v>-3.1400000000000006</v>
      </c>
    </row>
    <row r="21" spans="1:8" ht="14.25" customHeight="1">
      <c r="A21" s="10" t="s">
        <v>113</v>
      </c>
      <c r="B21" s="47"/>
      <c r="C21" s="35">
        <v>3.65</v>
      </c>
      <c r="D21" s="7">
        <v>-37.71</v>
      </c>
      <c r="E21" s="7">
        <v>82.56</v>
      </c>
      <c r="F21" s="7">
        <v>73.290000000000006</v>
      </c>
      <c r="G21" s="7">
        <v>73.290000000000006</v>
      </c>
      <c r="H21" s="93">
        <f t="shared" si="0"/>
        <v>-46.98</v>
      </c>
    </row>
    <row r="22" spans="1:8" ht="14.25" customHeight="1">
      <c r="A22" s="45" t="s">
        <v>71</v>
      </c>
      <c r="B22" s="46"/>
      <c r="C22" s="7">
        <v>3.29</v>
      </c>
      <c r="D22" s="7">
        <v>-33.94</v>
      </c>
      <c r="E22" s="92">
        <f>E21-E23</f>
        <v>74.304000000000002</v>
      </c>
      <c r="F22" s="92">
        <f>F21-F23</f>
        <v>65.961000000000013</v>
      </c>
      <c r="G22" s="92">
        <f>G21-G23</f>
        <v>65.961000000000013</v>
      </c>
      <c r="H22" s="93">
        <f t="shared" si="0"/>
        <v>-42.282999999999987</v>
      </c>
    </row>
    <row r="23" spans="1:8">
      <c r="A23" s="146" t="s">
        <v>72</v>
      </c>
      <c r="B23" s="140"/>
      <c r="C23" s="7">
        <v>0.36</v>
      </c>
      <c r="D23" s="7">
        <v>-3.77</v>
      </c>
      <c r="E23" s="92">
        <f>E21*10%</f>
        <v>8.2560000000000002</v>
      </c>
      <c r="F23" s="92">
        <f>F21*10%</f>
        <v>7.3290000000000006</v>
      </c>
      <c r="G23" s="92">
        <f>G21*10%</f>
        <v>7.3290000000000006</v>
      </c>
      <c r="H23" s="93">
        <f t="shared" si="0"/>
        <v>-4.6969999999999992</v>
      </c>
    </row>
    <row r="24" spans="1:8">
      <c r="A24" s="69"/>
      <c r="B24" s="70"/>
      <c r="C24" s="7"/>
      <c r="D24" s="7"/>
      <c r="E24" s="7"/>
      <c r="F24" s="7"/>
      <c r="G24" s="68"/>
      <c r="H24" s="7"/>
    </row>
    <row r="25" spans="1:8" ht="13.5" customHeight="1">
      <c r="A25" s="149" t="s">
        <v>46</v>
      </c>
      <c r="B25" s="150"/>
      <c r="C25" s="35">
        <v>5.29</v>
      </c>
      <c r="D25" s="35">
        <v>-157.69999999999999</v>
      </c>
      <c r="E25" s="35">
        <v>119.65</v>
      </c>
      <c r="F25" s="35">
        <v>106.24</v>
      </c>
      <c r="G25" s="82">
        <f>G26+G27</f>
        <v>10.62</v>
      </c>
      <c r="H25" s="18">
        <f>F25-E25+D25+F25-G25</f>
        <v>-75.490000000000023</v>
      </c>
    </row>
    <row r="26" spans="1:8" ht="13.5" customHeight="1">
      <c r="A26" s="71" t="s">
        <v>74</v>
      </c>
      <c r="B26" s="72"/>
      <c r="C26" s="35">
        <v>4.76</v>
      </c>
      <c r="D26" s="35">
        <v>-155.91</v>
      </c>
      <c r="E26" s="92">
        <f>E25-E27</f>
        <v>107.685</v>
      </c>
      <c r="F26" s="92">
        <f>F25-F27</f>
        <v>95.616</v>
      </c>
      <c r="G26" s="80">
        <v>0</v>
      </c>
      <c r="H26" s="94">
        <f t="shared" ref="H26:H27" si="1">F26-E26+D26+F26-G26</f>
        <v>-72.362999999999985</v>
      </c>
    </row>
    <row r="27" spans="1:8" ht="12.75" customHeight="1">
      <c r="A27" s="146" t="s">
        <v>72</v>
      </c>
      <c r="B27" s="140"/>
      <c r="C27" s="7">
        <v>0.53</v>
      </c>
      <c r="D27" s="7">
        <v>-1.79</v>
      </c>
      <c r="E27" s="92">
        <f>E25*10%</f>
        <v>11.965000000000002</v>
      </c>
      <c r="F27" s="92">
        <f>F25*10%</f>
        <v>10.624000000000001</v>
      </c>
      <c r="G27" s="76">
        <v>10.62</v>
      </c>
      <c r="H27" s="94">
        <f t="shared" si="1"/>
        <v>-3.1269999999999998</v>
      </c>
    </row>
    <row r="28" spans="1:8" ht="12.75" customHeight="1">
      <c r="A28" s="105"/>
      <c r="B28" s="104"/>
      <c r="C28" s="7"/>
      <c r="D28" s="7"/>
      <c r="E28" s="92"/>
      <c r="F28" s="92"/>
      <c r="G28" s="103"/>
      <c r="H28" s="94"/>
    </row>
    <row r="29" spans="1:8" ht="12.75" customHeight="1">
      <c r="A29" s="133" t="s">
        <v>140</v>
      </c>
      <c r="B29" s="134"/>
      <c r="C29" s="35"/>
      <c r="D29" s="35">
        <v>0</v>
      </c>
      <c r="E29" s="109">
        <f>E31+E32+E33+E34</f>
        <v>29.400000000000002</v>
      </c>
      <c r="F29" s="109">
        <f>F31+F32+F33+F34</f>
        <v>23.44</v>
      </c>
      <c r="G29" s="110">
        <v>23.44</v>
      </c>
      <c r="H29" s="111">
        <f>F29-E29</f>
        <v>-5.9600000000000009</v>
      </c>
    </row>
    <row r="30" spans="1:8" ht="12.75" customHeight="1">
      <c r="A30" s="45" t="s">
        <v>141</v>
      </c>
      <c r="B30" s="108"/>
      <c r="C30" s="7"/>
      <c r="D30" s="7"/>
      <c r="E30" s="92"/>
      <c r="F30" s="92"/>
      <c r="G30" s="102"/>
      <c r="H30" s="94"/>
    </row>
    <row r="31" spans="1:8" ht="12.75" customHeight="1">
      <c r="A31" s="165" t="s">
        <v>142</v>
      </c>
      <c r="B31" s="166"/>
      <c r="C31" s="7"/>
      <c r="D31" s="7">
        <v>0</v>
      </c>
      <c r="E31" s="92">
        <v>1.65</v>
      </c>
      <c r="F31" s="92">
        <v>1.29</v>
      </c>
      <c r="G31" s="92">
        <v>1.29</v>
      </c>
      <c r="H31" s="94">
        <f t="shared" ref="H31:H34" si="2">F31-E31</f>
        <v>-0.35999999999999988</v>
      </c>
    </row>
    <row r="32" spans="1:8" ht="12.75" customHeight="1">
      <c r="A32" s="165" t="s">
        <v>144</v>
      </c>
      <c r="B32" s="166"/>
      <c r="C32" s="7"/>
      <c r="D32" s="7">
        <v>0</v>
      </c>
      <c r="E32" s="92">
        <v>7.68</v>
      </c>
      <c r="F32" s="92">
        <v>6.02</v>
      </c>
      <c r="G32" s="92">
        <v>6.02</v>
      </c>
      <c r="H32" s="94">
        <f t="shared" si="2"/>
        <v>-1.6600000000000001</v>
      </c>
    </row>
    <row r="33" spans="1:8" ht="12.75" customHeight="1">
      <c r="A33" s="165" t="s">
        <v>145</v>
      </c>
      <c r="B33" s="166"/>
      <c r="C33" s="7"/>
      <c r="D33" s="7">
        <v>0</v>
      </c>
      <c r="E33" s="92">
        <v>19.23</v>
      </c>
      <c r="F33" s="92">
        <v>15.51</v>
      </c>
      <c r="G33" s="92">
        <v>15.51</v>
      </c>
      <c r="H33" s="94">
        <f t="shared" si="2"/>
        <v>-3.7200000000000006</v>
      </c>
    </row>
    <row r="34" spans="1:8" ht="12.75" customHeight="1">
      <c r="A34" s="165" t="s">
        <v>143</v>
      </c>
      <c r="B34" s="166"/>
      <c r="C34" s="7"/>
      <c r="D34" s="7">
        <v>0</v>
      </c>
      <c r="E34" s="92">
        <v>0.84</v>
      </c>
      <c r="F34" s="92">
        <v>0.62</v>
      </c>
      <c r="G34" s="92">
        <v>0.62</v>
      </c>
      <c r="H34" s="94">
        <f t="shared" si="2"/>
        <v>-0.21999999999999997</v>
      </c>
    </row>
    <row r="35" spans="1:8" ht="12.75" customHeight="1">
      <c r="A35" s="162" t="s">
        <v>123</v>
      </c>
      <c r="B35" s="163"/>
      <c r="C35" s="7"/>
      <c r="D35" s="7"/>
      <c r="E35" s="109">
        <f>E8+E25+E29</f>
        <v>491.03</v>
      </c>
      <c r="F35" s="109">
        <f t="shared" ref="F35:G35" si="3">F8+F25+F29</f>
        <v>433.31</v>
      </c>
      <c r="G35" s="109">
        <f t="shared" si="3"/>
        <v>337.69</v>
      </c>
      <c r="H35" s="18"/>
    </row>
    <row r="36" spans="1:8" ht="14.25" customHeight="1">
      <c r="A36" s="164" t="s">
        <v>124</v>
      </c>
      <c r="B36" s="163"/>
      <c r="C36" s="7"/>
      <c r="D36" s="7"/>
      <c r="E36" s="7"/>
      <c r="F36" s="7"/>
      <c r="G36" s="57"/>
      <c r="H36" s="18"/>
    </row>
    <row r="37" spans="1:8" ht="15" hidden="1" customHeight="1">
      <c r="A37" s="154" t="s">
        <v>47</v>
      </c>
      <c r="B37" s="155"/>
      <c r="C37" s="7">
        <v>5.27</v>
      </c>
      <c r="D37" s="7"/>
      <c r="E37" s="7"/>
      <c r="F37" s="7"/>
      <c r="G37" s="57"/>
      <c r="H37" s="18"/>
    </row>
    <row r="38" spans="1:8" ht="15" customHeight="1">
      <c r="A38" s="83" t="s">
        <v>125</v>
      </c>
      <c r="B38" s="64"/>
      <c r="C38" s="7" t="s">
        <v>127</v>
      </c>
      <c r="D38" s="7">
        <v>3</v>
      </c>
      <c r="E38" s="7">
        <v>0</v>
      </c>
      <c r="F38" s="7">
        <v>0</v>
      </c>
      <c r="G38" s="57">
        <v>0</v>
      </c>
      <c r="H38" s="18">
        <v>3</v>
      </c>
    </row>
    <row r="39" spans="1:8" ht="0.75" hidden="1" customHeight="1">
      <c r="A39" s="156" t="s">
        <v>126</v>
      </c>
      <c r="B39" s="157"/>
      <c r="C39" s="127">
        <v>4.7699999999999996</v>
      </c>
      <c r="D39" s="127">
        <v>120.02</v>
      </c>
      <c r="E39" s="127">
        <v>26.26</v>
      </c>
      <c r="F39" s="127">
        <v>26.26</v>
      </c>
      <c r="G39" s="131">
        <v>4.46</v>
      </c>
      <c r="H39" s="7"/>
    </row>
    <row r="40" spans="1:8" ht="7.5" customHeight="1">
      <c r="A40" s="158"/>
      <c r="B40" s="159"/>
      <c r="C40" s="145"/>
      <c r="D40" s="145"/>
      <c r="E40" s="145"/>
      <c r="F40" s="145"/>
      <c r="G40" s="172"/>
      <c r="H40" s="127">
        <f>F39-E39+D39+F39-G39</f>
        <v>141.82</v>
      </c>
    </row>
    <row r="41" spans="1:8" ht="6.75" customHeight="1">
      <c r="A41" s="158"/>
      <c r="B41" s="159"/>
      <c r="C41" s="145"/>
      <c r="D41" s="145"/>
      <c r="E41" s="145"/>
      <c r="F41" s="145"/>
      <c r="G41" s="172"/>
      <c r="H41" s="143"/>
    </row>
    <row r="42" spans="1:8" ht="8.25" customHeight="1">
      <c r="A42" s="160"/>
      <c r="B42" s="161"/>
      <c r="C42" s="128"/>
      <c r="D42" s="128"/>
      <c r="E42" s="128"/>
      <c r="F42" s="128"/>
      <c r="G42" s="132"/>
      <c r="H42" s="144"/>
    </row>
    <row r="43" spans="1:8" ht="8.25" customHeight="1">
      <c r="A43" s="178" t="s">
        <v>74</v>
      </c>
      <c r="B43" s="179"/>
      <c r="C43" s="91"/>
      <c r="D43" s="127">
        <v>120.02</v>
      </c>
      <c r="E43" s="127">
        <f>E39-E45</f>
        <v>21.8</v>
      </c>
      <c r="F43" s="127">
        <v>21.8</v>
      </c>
      <c r="G43" s="127">
        <v>0</v>
      </c>
      <c r="H43" s="127">
        <f>F43+D43</f>
        <v>141.82</v>
      </c>
    </row>
    <row r="44" spans="1:8" ht="8.25" customHeight="1">
      <c r="A44" s="180"/>
      <c r="B44" s="181"/>
      <c r="C44" s="91"/>
      <c r="D44" s="128"/>
      <c r="E44" s="128"/>
      <c r="F44" s="128"/>
      <c r="G44" s="128"/>
      <c r="H44" s="128"/>
    </row>
    <row r="45" spans="1:8" ht="8.25" customHeight="1">
      <c r="A45" s="173" t="s">
        <v>56</v>
      </c>
      <c r="B45" s="174"/>
      <c r="C45" s="127">
        <v>0.48</v>
      </c>
      <c r="D45" s="127">
        <v>0</v>
      </c>
      <c r="E45" s="127">
        <v>4.46</v>
      </c>
      <c r="F45" s="127">
        <v>4.46</v>
      </c>
      <c r="G45" s="131">
        <v>4.46</v>
      </c>
      <c r="H45" s="127">
        <v>0</v>
      </c>
    </row>
    <row r="46" spans="1:8" ht="6" customHeight="1">
      <c r="A46" s="175"/>
      <c r="B46" s="176"/>
      <c r="C46" s="128"/>
      <c r="D46" s="128"/>
      <c r="E46" s="128"/>
      <c r="F46" s="128"/>
      <c r="G46" s="132"/>
      <c r="H46" s="128"/>
    </row>
    <row r="47" spans="1:8" ht="17.25" customHeight="1">
      <c r="A47" s="106" t="s">
        <v>134</v>
      </c>
      <c r="B47" s="107"/>
      <c r="C47" s="96"/>
      <c r="D47" s="96">
        <v>3.79</v>
      </c>
      <c r="E47" s="96">
        <v>1.8</v>
      </c>
      <c r="F47" s="96">
        <v>1.8</v>
      </c>
      <c r="G47" s="95">
        <v>0.31</v>
      </c>
      <c r="H47" s="96">
        <f>F47-G47+D47</f>
        <v>5.28</v>
      </c>
    </row>
    <row r="48" spans="1:8" ht="12" customHeight="1">
      <c r="A48" s="177" t="s">
        <v>56</v>
      </c>
      <c r="B48" s="153"/>
      <c r="C48" s="96"/>
      <c r="D48" s="96"/>
      <c r="E48" s="96">
        <v>0.31</v>
      </c>
      <c r="F48" s="96">
        <v>0.31</v>
      </c>
      <c r="G48" s="95">
        <v>0.31</v>
      </c>
      <c r="H48" s="96"/>
    </row>
    <row r="49" spans="1:8" ht="15" customHeight="1">
      <c r="A49" s="133" t="s">
        <v>123</v>
      </c>
      <c r="B49" s="134"/>
      <c r="C49" s="7"/>
      <c r="D49" s="7"/>
      <c r="E49" s="109">
        <f>E35+E39+E47</f>
        <v>519.08999999999992</v>
      </c>
      <c r="F49" s="109">
        <f t="shared" ref="F49:G49" si="4">F35+F39+F47</f>
        <v>461.37</v>
      </c>
      <c r="G49" s="109">
        <f t="shared" si="4"/>
        <v>342.46</v>
      </c>
      <c r="H49" s="7"/>
    </row>
    <row r="50" spans="1:8" ht="15.75" customHeight="1">
      <c r="A50" s="135" t="s">
        <v>132</v>
      </c>
      <c r="B50" s="136"/>
      <c r="C50" s="97"/>
      <c r="D50" s="97">
        <v>-193.61</v>
      </c>
      <c r="E50" s="98"/>
      <c r="F50" s="98"/>
      <c r="G50" s="97"/>
      <c r="H50" s="112">
        <f>F49-E49+D50+F49-G49</f>
        <v>-132.4199999999999</v>
      </c>
    </row>
    <row r="51" spans="1:8" ht="25.5" customHeight="1">
      <c r="A51" s="135" t="s">
        <v>148</v>
      </c>
      <c r="B51" s="135"/>
      <c r="C51" s="99"/>
      <c r="D51" s="99"/>
      <c r="E51" s="100"/>
      <c r="F51" s="101"/>
      <c r="G51" s="101"/>
      <c r="H51" s="100">
        <f>H52+H53</f>
        <v>-132.42000000000004</v>
      </c>
    </row>
    <row r="52" spans="1:8" ht="18" customHeight="1">
      <c r="A52" s="135" t="s">
        <v>130</v>
      </c>
      <c r="B52" s="142"/>
      <c r="C52" s="99"/>
      <c r="D52" s="99"/>
      <c r="E52" s="100"/>
      <c r="F52" s="101"/>
      <c r="G52" s="101"/>
      <c r="H52" s="98">
        <f>H38+H40+H47</f>
        <v>150.1</v>
      </c>
    </row>
    <row r="53" spans="1:8" ht="21" customHeight="1">
      <c r="A53" s="135" t="s">
        <v>131</v>
      </c>
      <c r="B53" s="136"/>
      <c r="C53" s="99"/>
      <c r="D53" s="99"/>
      <c r="E53" s="100"/>
      <c r="F53" s="101"/>
      <c r="G53" s="101"/>
      <c r="H53" s="100">
        <f>H8+H25+H29</f>
        <v>-282.52000000000004</v>
      </c>
    </row>
    <row r="54" spans="1:8" ht="13.5" customHeight="1">
      <c r="A54" s="85"/>
      <c r="B54" s="85"/>
      <c r="C54" s="28"/>
      <c r="D54" s="28"/>
      <c r="E54" s="28"/>
      <c r="F54" s="28"/>
      <c r="G54" s="28"/>
      <c r="H54" s="28"/>
    </row>
    <row r="55" spans="1:8" ht="12" customHeight="1">
      <c r="A55" s="85"/>
      <c r="B55" s="85"/>
      <c r="C55" s="28"/>
      <c r="D55" s="28"/>
      <c r="E55" s="28"/>
      <c r="F55" s="28"/>
      <c r="G55" s="28"/>
      <c r="H55" s="28"/>
    </row>
    <row r="56" spans="1:8" ht="13.5" customHeight="1">
      <c r="A56" s="85"/>
      <c r="B56" s="85"/>
      <c r="C56" s="28"/>
      <c r="D56" s="28"/>
      <c r="E56" s="28"/>
      <c r="F56" s="28"/>
      <c r="G56" s="28"/>
      <c r="H56" s="28"/>
    </row>
    <row r="57" spans="1:8" ht="13.5" customHeight="1">
      <c r="A57" s="85"/>
      <c r="B57" s="85"/>
      <c r="C57" s="28"/>
      <c r="D57" s="28"/>
      <c r="E57" s="28"/>
      <c r="F57" s="28"/>
      <c r="G57" s="28"/>
      <c r="H57" s="28"/>
    </row>
    <row r="58" spans="1:8" ht="13.5" customHeight="1">
      <c r="A58" s="85"/>
      <c r="B58" s="85"/>
      <c r="C58" s="28"/>
      <c r="D58" s="28"/>
      <c r="E58" s="28"/>
      <c r="F58" s="28"/>
      <c r="G58" s="28"/>
      <c r="H58" s="28"/>
    </row>
    <row r="59" spans="1:8" ht="14.25" customHeight="1"/>
    <row r="60" spans="1:8">
      <c r="A60" s="21" t="s">
        <v>146</v>
      </c>
      <c r="D60" s="23"/>
      <c r="E60" s="23"/>
      <c r="F60" s="23"/>
      <c r="G60" s="23"/>
      <c r="H60" s="23"/>
    </row>
    <row r="61" spans="1:8">
      <c r="A61" s="129" t="s">
        <v>59</v>
      </c>
      <c r="B61" s="140"/>
      <c r="C61" s="140"/>
      <c r="D61" s="141"/>
      <c r="E61" s="37" t="s">
        <v>60</v>
      </c>
      <c r="F61" s="37" t="s">
        <v>61</v>
      </c>
      <c r="G61" s="37" t="s">
        <v>135</v>
      </c>
      <c r="H61" s="37"/>
    </row>
    <row r="62" spans="1:8">
      <c r="A62" s="137" t="s">
        <v>147</v>
      </c>
      <c r="B62" s="138"/>
      <c r="C62" s="138"/>
      <c r="D62" s="139"/>
      <c r="E62" s="38"/>
      <c r="F62" s="37">
        <v>0</v>
      </c>
      <c r="G62" s="39">
        <v>0</v>
      </c>
      <c r="H62" s="39"/>
    </row>
    <row r="63" spans="1:8">
      <c r="A63" s="137"/>
      <c r="B63" s="138"/>
      <c r="C63" s="138"/>
      <c r="D63" s="139"/>
      <c r="E63" s="38"/>
      <c r="F63" s="37"/>
      <c r="G63" s="39"/>
      <c r="H63" s="39"/>
    </row>
    <row r="64" spans="1:8">
      <c r="A64" s="21" t="s">
        <v>48</v>
      </c>
      <c r="D64" s="23"/>
      <c r="E64" s="23"/>
      <c r="F64" s="23"/>
      <c r="G64" s="23"/>
      <c r="H64" s="23"/>
    </row>
    <row r="65" spans="1:14">
      <c r="A65" s="21" t="s">
        <v>49</v>
      </c>
      <c r="D65" s="23"/>
      <c r="E65" s="23"/>
      <c r="F65" s="23"/>
      <c r="G65" s="23"/>
      <c r="H65" s="23"/>
    </row>
    <row r="66" spans="1:14" ht="39">
      <c r="A66" s="129" t="s">
        <v>63</v>
      </c>
      <c r="B66" s="140"/>
      <c r="C66" s="140"/>
      <c r="D66" s="140"/>
      <c r="E66" s="141"/>
      <c r="F66" s="41" t="s">
        <v>61</v>
      </c>
      <c r="G66" s="40" t="s">
        <v>62</v>
      </c>
      <c r="H66" s="79"/>
    </row>
    <row r="67" spans="1:14">
      <c r="A67" s="137"/>
      <c r="B67" s="138"/>
      <c r="C67" s="138"/>
      <c r="D67" s="138"/>
      <c r="E67" s="139"/>
      <c r="F67" s="37" t="s">
        <v>58</v>
      </c>
      <c r="G67" s="37"/>
      <c r="H67" s="50"/>
    </row>
    <row r="68" spans="1:14">
      <c r="A68" s="48"/>
      <c r="B68" s="49"/>
      <c r="C68" s="49"/>
      <c r="D68" s="49"/>
      <c r="E68" s="49"/>
      <c r="F68" s="50"/>
      <c r="G68" s="50"/>
      <c r="H68" s="50"/>
    </row>
    <row r="69" spans="1:14" ht="23.25" customHeight="1">
      <c r="A69" s="48"/>
      <c r="B69" s="49"/>
      <c r="C69" s="49"/>
      <c r="D69" s="49"/>
      <c r="E69" s="49"/>
      <c r="F69" s="50"/>
      <c r="G69" s="50"/>
      <c r="H69" s="50"/>
    </row>
    <row r="70" spans="1:14" ht="23.25" customHeight="1">
      <c r="A70" s="48"/>
      <c r="B70" s="49"/>
      <c r="C70" s="49"/>
      <c r="D70" s="49"/>
      <c r="E70" s="49"/>
      <c r="F70" s="50"/>
      <c r="G70" s="50"/>
      <c r="H70" s="50"/>
    </row>
    <row r="71" spans="1:14">
      <c r="A71" s="52" t="s">
        <v>75</v>
      </c>
      <c r="B71" s="53"/>
      <c r="C71" s="53"/>
      <c r="D71" s="53"/>
      <c r="E71" s="53"/>
      <c r="F71" s="37"/>
      <c r="G71" s="37"/>
      <c r="H71" s="50"/>
    </row>
    <row r="72" spans="1:14">
      <c r="A72" s="129" t="s">
        <v>76</v>
      </c>
      <c r="B72" s="130"/>
      <c r="C72" s="113" t="s">
        <v>77</v>
      </c>
      <c r="D72" s="130"/>
      <c r="E72" s="37" t="s">
        <v>78</v>
      </c>
      <c r="F72" s="37" t="s">
        <v>79</v>
      </c>
      <c r="G72" s="37" t="s">
        <v>80</v>
      </c>
      <c r="H72" s="50"/>
    </row>
    <row r="73" spans="1:14">
      <c r="A73" s="129" t="s">
        <v>117</v>
      </c>
      <c r="B73" s="130"/>
      <c r="C73" s="113" t="s">
        <v>58</v>
      </c>
      <c r="D73" s="141"/>
      <c r="E73" s="37">
        <v>3</v>
      </c>
      <c r="F73" s="37" t="s">
        <v>58</v>
      </c>
      <c r="G73" s="37" t="s">
        <v>58</v>
      </c>
      <c r="H73" s="50"/>
    </row>
    <row r="74" spans="1:14">
      <c r="A74" s="50"/>
      <c r="B74" s="65"/>
      <c r="C74" s="28"/>
      <c r="D74" s="51"/>
      <c r="E74" s="50"/>
      <c r="F74" s="50"/>
      <c r="G74" s="50"/>
      <c r="H74" s="50"/>
    </row>
    <row r="75" spans="1:14" ht="18" customHeight="1">
      <c r="B75" s="67"/>
      <c r="C75" s="67"/>
      <c r="D75" s="73"/>
      <c r="E75" s="67"/>
      <c r="F75" s="67"/>
      <c r="G75" s="67"/>
      <c r="H75" s="77"/>
    </row>
    <row r="76" spans="1:14">
      <c r="A76" s="66" t="s">
        <v>107</v>
      </c>
      <c r="B76" s="67"/>
      <c r="C76" s="67"/>
      <c r="D76" s="67"/>
      <c r="E76" s="67"/>
      <c r="F76" s="67"/>
      <c r="G76" s="67"/>
      <c r="H76" s="77"/>
    </row>
    <row r="77" spans="1:14">
      <c r="A77" s="167" t="s">
        <v>149</v>
      </c>
      <c r="B77" s="168"/>
      <c r="C77" s="168"/>
      <c r="D77" s="168"/>
      <c r="E77" s="168"/>
      <c r="F77" s="168"/>
      <c r="G77" s="168"/>
      <c r="H77" s="77"/>
    </row>
    <row r="78" spans="1:14" ht="9.75" customHeight="1">
      <c r="A78" s="170" t="s">
        <v>150</v>
      </c>
      <c r="B78" s="171"/>
      <c r="C78" s="171"/>
      <c r="D78" s="171"/>
      <c r="E78" s="171"/>
      <c r="F78" s="171"/>
      <c r="G78" s="171"/>
      <c r="H78" s="78"/>
    </row>
    <row r="79" spans="1:14">
      <c r="A79" s="171"/>
      <c r="B79" s="171"/>
      <c r="C79" s="171"/>
      <c r="D79" s="171"/>
      <c r="E79" s="171"/>
      <c r="F79" s="171"/>
      <c r="G79" s="171"/>
      <c r="H79" s="78"/>
      <c r="I79" s="19"/>
      <c r="J79" s="19"/>
      <c r="K79" s="19"/>
      <c r="L79" s="19"/>
      <c r="M79" s="19"/>
      <c r="N79" s="19"/>
    </row>
    <row r="80" spans="1:14" ht="16.5" customHeight="1">
      <c r="A80" s="171"/>
      <c r="B80" s="171"/>
      <c r="C80" s="171"/>
      <c r="D80" s="171"/>
      <c r="E80" s="171"/>
      <c r="F80" s="171"/>
      <c r="G80" s="171"/>
      <c r="H80" s="78"/>
    </row>
    <row r="81" spans="1:8" ht="15.75" hidden="1" customHeight="1">
      <c r="A81" s="171"/>
      <c r="B81" s="171"/>
      <c r="C81" s="171"/>
      <c r="D81" s="171"/>
      <c r="E81" s="171"/>
      <c r="F81" s="171"/>
      <c r="G81" s="171"/>
      <c r="H81" s="78"/>
    </row>
    <row r="82" spans="1:8" ht="15.75" customHeight="1">
      <c r="A82" s="84"/>
      <c r="B82" s="84"/>
      <c r="C82" s="84"/>
      <c r="D82" s="84"/>
      <c r="E82" s="84"/>
      <c r="F82" s="84"/>
      <c r="G82" s="84"/>
      <c r="H82" s="84"/>
    </row>
    <row r="83" spans="1:8" ht="12" customHeight="1">
      <c r="A83" s="75"/>
      <c r="B83" s="75"/>
      <c r="C83" s="75"/>
      <c r="D83" s="75"/>
      <c r="E83" s="75"/>
      <c r="F83" s="75"/>
      <c r="G83" s="75"/>
      <c r="H83" s="78"/>
    </row>
    <row r="84" spans="1:8" ht="12" customHeight="1">
      <c r="A84" s="169" t="s">
        <v>81</v>
      </c>
      <c r="B84" s="168"/>
      <c r="C84" s="168"/>
      <c r="D84" s="67"/>
      <c r="E84" s="67"/>
      <c r="F84" s="67"/>
      <c r="G84" s="67"/>
      <c r="H84" s="77"/>
    </row>
    <row r="85" spans="1:8">
      <c r="A85" s="23" t="s">
        <v>82</v>
      </c>
      <c r="B85" s="54"/>
      <c r="E85" s="23" t="s">
        <v>84</v>
      </c>
    </row>
    <row r="86" spans="1:8">
      <c r="A86" s="23" t="s">
        <v>83</v>
      </c>
      <c r="B86" s="54"/>
      <c r="F86" s="42"/>
    </row>
    <row r="87" spans="1:8">
      <c r="A87" s="23"/>
      <c r="B87" s="54"/>
    </row>
    <row r="88" spans="1:8">
      <c r="A88" s="19" t="s">
        <v>85</v>
      </c>
    </row>
    <row r="89" spans="1:8">
      <c r="A89" s="19" t="s">
        <v>86</v>
      </c>
    </row>
    <row r="90" spans="1:8">
      <c r="A90" s="19" t="s">
        <v>87</v>
      </c>
    </row>
    <row r="91" spans="1:8">
      <c r="A91" s="19" t="s">
        <v>88</v>
      </c>
    </row>
    <row r="92" spans="1:8">
      <c r="A92" s="19"/>
    </row>
  </sheetData>
  <mergeCells count="61">
    <mergeCell ref="A77:G77"/>
    <mergeCell ref="A84:C84"/>
    <mergeCell ref="A78:G81"/>
    <mergeCell ref="G39:G42"/>
    <mergeCell ref="D39:D42"/>
    <mergeCell ref="C39:C42"/>
    <mergeCell ref="A73:B73"/>
    <mergeCell ref="C72:D72"/>
    <mergeCell ref="C73:D73"/>
    <mergeCell ref="A63:D63"/>
    <mergeCell ref="A66:E66"/>
    <mergeCell ref="A67:E67"/>
    <mergeCell ref="A45:B46"/>
    <mergeCell ref="A48:B48"/>
    <mergeCell ref="A43:B44"/>
    <mergeCell ref="E43:E44"/>
    <mergeCell ref="A23:B23"/>
    <mergeCell ref="A25:B25"/>
    <mergeCell ref="A37:B37"/>
    <mergeCell ref="A39:B42"/>
    <mergeCell ref="A35:B35"/>
    <mergeCell ref="A36:B36"/>
    <mergeCell ref="A27:B27"/>
    <mergeCell ref="A29:B29"/>
    <mergeCell ref="A31:B31"/>
    <mergeCell ref="A32:B32"/>
    <mergeCell ref="A33:B33"/>
    <mergeCell ref="A34:B34"/>
    <mergeCell ref="A3:B3"/>
    <mergeCell ref="A8:B8"/>
    <mergeCell ref="A10:B10"/>
    <mergeCell ref="A11:G11"/>
    <mergeCell ref="A12:B12"/>
    <mergeCell ref="A4:B4"/>
    <mergeCell ref="A7:H7"/>
    <mergeCell ref="A14:B14"/>
    <mergeCell ref="A15:B15"/>
    <mergeCell ref="A17:B17"/>
    <mergeCell ref="A18:B18"/>
    <mergeCell ref="A20:B20"/>
    <mergeCell ref="D43:D44"/>
    <mergeCell ref="H40:H42"/>
    <mergeCell ref="H45:H46"/>
    <mergeCell ref="E39:E42"/>
    <mergeCell ref="F39:F42"/>
    <mergeCell ref="F43:F44"/>
    <mergeCell ref="G43:G44"/>
    <mergeCell ref="H43:H44"/>
    <mergeCell ref="C45:C46"/>
    <mergeCell ref="D45:D46"/>
    <mergeCell ref="E45:E46"/>
    <mergeCell ref="A72:B72"/>
    <mergeCell ref="G45:G46"/>
    <mergeCell ref="F45:F46"/>
    <mergeCell ref="A49:B49"/>
    <mergeCell ref="A50:B50"/>
    <mergeCell ref="A51:B51"/>
    <mergeCell ref="A62:D62"/>
    <mergeCell ref="A61:D61"/>
    <mergeCell ref="A52:B52"/>
    <mergeCell ref="A53:B5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ЭкОтдел</cp:lastModifiedBy>
  <cp:lastPrinted>2018-02-28T00:06:38Z</cp:lastPrinted>
  <dcterms:created xsi:type="dcterms:W3CDTF">2013-02-18T04:38:06Z</dcterms:created>
  <dcterms:modified xsi:type="dcterms:W3CDTF">2018-02-28T05:57:41Z</dcterms:modified>
</cp:coreProperties>
</file>