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20" i="8" l="1"/>
  <c r="G19" i="8" s="1"/>
  <c r="G17" i="8"/>
  <c r="G16" i="8"/>
  <c r="G14" i="8"/>
  <c r="G13" i="8" s="1"/>
  <c r="F24" i="8"/>
  <c r="E24" i="8"/>
  <c r="F20" i="8"/>
  <c r="E20" i="8"/>
  <c r="F17" i="8"/>
  <c r="E17" i="8"/>
  <c r="F14" i="8"/>
  <c r="E14" i="8"/>
  <c r="H26" i="8" l="1"/>
  <c r="D20" i="8"/>
  <c r="D19" i="8"/>
  <c r="D17" i="8"/>
  <c r="D16" i="8" s="1"/>
  <c r="D14" i="8"/>
  <c r="D13" i="8" s="1"/>
  <c r="D10" i="8"/>
  <c r="D9" i="8" s="1"/>
  <c r="G8" i="8"/>
  <c r="G9" i="8" s="1"/>
  <c r="G22" i="8"/>
  <c r="H22" i="8" s="1"/>
  <c r="F23" i="8"/>
  <c r="E23" i="8"/>
  <c r="F19" i="8"/>
  <c r="E19" i="8"/>
  <c r="F16" i="8"/>
  <c r="E16" i="8"/>
  <c r="F13" i="8"/>
  <c r="E13" i="8"/>
  <c r="F8" i="8"/>
  <c r="F9" i="8" s="1"/>
  <c r="E8" i="8"/>
  <c r="E29" i="8" s="1"/>
  <c r="C12" i="8"/>
  <c r="C10" i="8"/>
  <c r="C9" i="8" s="1"/>
  <c r="H18" i="8"/>
  <c r="H15" i="8"/>
  <c r="H12" i="8"/>
  <c r="F29" i="8" l="1"/>
  <c r="H23" i="8"/>
  <c r="H32" i="8" s="1"/>
  <c r="G29" i="8"/>
  <c r="E9" i="8"/>
  <c r="H9" i="8" s="1"/>
  <c r="H24" i="8"/>
  <c r="H8" i="8"/>
  <c r="H19" i="8"/>
  <c r="H13" i="8"/>
  <c r="C24" i="8"/>
  <c r="C23" i="8" s="1"/>
  <c r="C20" i="8"/>
  <c r="C19" i="8" s="1"/>
  <c r="C17" i="8"/>
  <c r="C16" i="8" s="1"/>
  <c r="C14" i="8"/>
  <c r="C13" i="8" s="1"/>
  <c r="H33" i="8" l="1"/>
  <c r="H31" i="8" s="1"/>
  <c r="H30" i="8"/>
  <c r="H16" i="8"/>
  <c r="H20" i="8"/>
  <c r="H10" i="8"/>
  <c r="H14" i="8"/>
  <c r="H17" i="8"/>
</calcChain>
</file>

<file path=xl/sharedStrings.xml><?xml version="1.0" encoding="utf-8"?>
<sst xmlns="http://schemas.openxmlformats.org/spreadsheetml/2006/main" count="138" uniqueCount="124">
  <si>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</si>
  <si>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</si>
  <si>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</si>
  <si>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</si>
  <si>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</si>
  <si>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</si>
  <si>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</si>
  <si>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</si>
  <si>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</si>
  <si>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</si>
  <si>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</si>
  <si>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</si>
  <si>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</si>
  <si>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</si>
  <si>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</si>
  <si>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</si>
  <si>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</si>
  <si>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</si>
  <si>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</si>
  <si>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</si>
  <si>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</si>
  <si>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</si>
  <si>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</si>
  <si>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</si>
  <si>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</si>
  <si>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</si>
  <si>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</si>
  <si>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</si>
  <si>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</si>
  <si>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</si>
  <si>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</si>
  <si>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</si>
  <si>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</si>
  <si>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</si>
  <si>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</si>
  <si>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</si>
  <si>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</si>
  <si>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</si>
  <si>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</si>
  <si>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</si>
  <si>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</si>
  <si>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</si>
  <si>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</si>
  <si>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</si>
  <si>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</si>
  <si>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</si>
  <si>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</si>
  <si>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</si>
  <si>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</si>
  <si>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</si>
  <si>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</si>
  <si>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</si>
  <si>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</si>
  <si>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</si>
  <si>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</si>
  <si>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</si>
  <si>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</si>
  <si>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</si>
  <si>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</si>
  <si>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</si>
  <si>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</si>
  <si>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</si>
  <si>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</si>
  <si>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</si>
  <si>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</si>
  <si>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</si>
  <si>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</si>
  <si>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</si>
  <si>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</si>
  <si>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2-260-343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</si>
  <si>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</si>
  <si>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</si>
  <si>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</si>
  <si>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</si>
  <si>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</si>
  <si>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</si>
  <si>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</si>
  <si>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</si>
  <si>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</si>
  <si>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</si>
  <si>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</si>
  <si>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</si>
  <si>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</si>
  <si>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</si>
  <si>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</si>
  <si>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</si>
  <si>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</si>
  <si>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</si>
  <si>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</si>
  <si>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</si>
  <si>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7 по ул. Пушкинская</t>
  </si>
  <si>
    <t>744,50 м2</t>
  </si>
  <si>
    <t>Наименование работ</t>
  </si>
  <si>
    <t>период</t>
  </si>
  <si>
    <t>Ленинского района"</t>
  </si>
  <si>
    <t>Часть 4</t>
  </si>
  <si>
    <t>ООО "Комфорт"</t>
  </si>
  <si>
    <t>ул. Тунгусская, 8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</si>
  <si>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</si>
  <si>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</si>
  <si>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</si>
  <si>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</si>
  <si>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</si>
  <si>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</si>
  <si>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</si>
  <si>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01.10.2015 г.</t>
  </si>
  <si>
    <t>ООО "Восток-Мегаполис"</t>
  </si>
  <si>
    <t>сумма, т.р.</t>
  </si>
  <si>
    <t>исполнитель</t>
  </si>
  <si>
    <t>промывка-опрессовка СЦО</t>
  </si>
  <si>
    <t>Комфорт</t>
  </si>
  <si>
    <t>3.Коммунальные услуги, всего:</t>
  </si>
  <si>
    <t xml:space="preserve">в том числе: </t>
  </si>
  <si>
    <t>эл.энергия на содержание ОИ МКД</t>
  </si>
  <si>
    <t>26,7 кв.м</t>
  </si>
  <si>
    <t>Предложение Управляющей компании- ремонт системы электроснабжения. Собственникам необходимо предоставить протокол общего собрания о  проведения необходимых работ для формирования перспективного плана текущего ремонта по дому № 7 по ул. Пушкинской.</t>
  </si>
  <si>
    <t xml:space="preserve">              Отчет ООО "Управляющей компании Ленинского района"  за 2018 год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</si>
  <si>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</si>
  <si>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</si>
  <si>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</si>
  <si>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</si>
  <si>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</si>
  <si>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План по статье "текущий ремонт" на 2019год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</si>
  <si>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643/02 от 28.02.2019 г.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</si>
</sst>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4" fillId="0" borderId="0" xfId="0" applyFont="1" applyBorder="1" applyAlignment="1"/>
    <xf numFmtId="164" fontId="3" fillId="0" borderId="0" xfId="0" applyNumberFormat="1" applyFont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2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Border="1"/>
    <xf numFmtId="0" fontId="16" fillId="0" borderId="1" xfId="0" applyFont="1" applyBorder="1" applyAlignment="1"/>
    <xf numFmtId="0" fontId="16" fillId="0" borderId="1" xfId="0" applyFont="1" applyBorder="1"/>
    <xf numFmtId="2" fontId="3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6" fillId="0" borderId="2" xfId="0" applyFont="1" applyBorder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116</v>
      </c>
      <c r="C1" s="1"/>
    </row>
    <row r="2" spans="1:4" ht="15" customHeight="1" x14ac:dyDescent="0.25">
      <c r="A2" s="2" t="s">
        <v>41</v>
      </c>
      <c r="C2" s="4"/>
    </row>
    <row r="3" spans="1:4" ht="15.75" x14ac:dyDescent="0.25">
      <c r="B3" s="4" t="s">
        <v>9</v>
      </c>
      <c r="C3" s="53" t="s">
        <v>90</v>
      </c>
    </row>
    <row r="4" spans="1:4" ht="14.25" customHeight="1" x14ac:dyDescent="0.25">
      <c r="A4" s="22" t="s">
        <v>123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42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6" t="s">
        <v>39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08" t="s">
        <v>11</v>
      </c>
      <c r="D9" s="109"/>
    </row>
    <row r="10" spans="1:4" s="3" customFormat="1" ht="24" customHeight="1" x14ac:dyDescent="0.25">
      <c r="A10" s="13" t="s">
        <v>2</v>
      </c>
      <c r="B10" s="15" t="s">
        <v>71</v>
      </c>
      <c r="C10" s="110" t="s">
        <v>72</v>
      </c>
      <c r="D10" s="111"/>
    </row>
    <row r="11" spans="1:4" s="3" customFormat="1" ht="15" customHeight="1" x14ac:dyDescent="0.25">
      <c r="A11" s="13" t="s">
        <v>3</v>
      </c>
      <c r="B11" s="14" t="s">
        <v>12</v>
      </c>
      <c r="C11" s="108" t="s">
        <v>13</v>
      </c>
      <c r="D11" s="109"/>
    </row>
    <row r="12" spans="1:4" s="3" customFormat="1" ht="22.5" customHeight="1" x14ac:dyDescent="0.25">
      <c r="A12" s="115">
        <v>5</v>
      </c>
      <c r="B12" s="115" t="s">
        <v>73</v>
      </c>
      <c r="C12" s="54" t="s">
        <v>74</v>
      </c>
      <c r="D12" s="55" t="s">
        <v>75</v>
      </c>
    </row>
    <row r="13" spans="1:4" s="3" customFormat="1" ht="14.25" customHeight="1" x14ac:dyDescent="0.25">
      <c r="A13" s="115"/>
      <c r="B13" s="115"/>
      <c r="C13" s="54" t="s">
        <v>76</v>
      </c>
      <c r="D13" s="55" t="s">
        <v>77</v>
      </c>
    </row>
    <row r="14" spans="1:4" s="3" customFormat="1" x14ac:dyDescent="0.25">
      <c r="A14" s="115"/>
      <c r="B14" s="115"/>
      <c r="C14" s="54" t="s">
        <v>78</v>
      </c>
      <c r="D14" s="55" t="s">
        <v>79</v>
      </c>
    </row>
    <row r="15" spans="1:4" s="3" customFormat="1" ht="16.5" customHeight="1" x14ac:dyDescent="0.25">
      <c r="A15" s="115"/>
      <c r="B15" s="115"/>
      <c r="C15" s="54" t="s">
        <v>80</v>
      </c>
      <c r="D15" s="55" t="s">
        <v>81</v>
      </c>
    </row>
    <row r="16" spans="1:4" s="3" customFormat="1" ht="16.5" customHeight="1" x14ac:dyDescent="0.25">
      <c r="A16" s="115"/>
      <c r="B16" s="115"/>
      <c r="C16" s="54" t="s">
        <v>82</v>
      </c>
      <c r="D16" s="55" t="s">
        <v>83</v>
      </c>
    </row>
    <row r="17" spans="1:4" s="5" customFormat="1" ht="15.75" customHeight="1" x14ac:dyDescent="0.25">
      <c r="A17" s="115"/>
      <c r="B17" s="115"/>
      <c r="C17" s="54" t="s">
        <v>84</v>
      </c>
      <c r="D17" s="55" t="s">
        <v>85</v>
      </c>
    </row>
    <row r="18" spans="1:4" s="5" customFormat="1" ht="15.75" customHeight="1" x14ac:dyDescent="0.25">
      <c r="A18" s="115"/>
      <c r="B18" s="115"/>
      <c r="C18" s="56" t="s">
        <v>86</v>
      </c>
      <c r="D18" s="55" t="s">
        <v>87</v>
      </c>
    </row>
    <row r="19" spans="1:4" ht="21.75" customHeight="1" x14ac:dyDescent="0.25">
      <c r="A19" s="13" t="s">
        <v>4</v>
      </c>
      <c r="B19" s="14" t="s">
        <v>14</v>
      </c>
      <c r="C19" s="116" t="s">
        <v>70</v>
      </c>
      <c r="D19" s="117"/>
    </row>
    <row r="20" spans="1:4" s="5" customFormat="1" ht="19.5" customHeight="1" x14ac:dyDescent="0.25">
      <c r="A20" s="13" t="s">
        <v>5</v>
      </c>
      <c r="B20" s="14" t="s">
        <v>15</v>
      </c>
      <c r="C20" s="118" t="s">
        <v>44</v>
      </c>
      <c r="D20" s="119"/>
    </row>
    <row r="21" spans="1:4" s="5" customFormat="1" ht="15" customHeight="1" x14ac:dyDescent="0.25">
      <c r="A21" s="13" t="s">
        <v>6</v>
      </c>
      <c r="B21" s="14" t="s">
        <v>16</v>
      </c>
      <c r="C21" s="110" t="s">
        <v>17</v>
      </c>
      <c r="D21" s="120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27.75" customHeight="1" x14ac:dyDescent="0.25">
      <c r="A26" s="112" t="s">
        <v>24</v>
      </c>
      <c r="B26" s="113"/>
      <c r="C26" s="113"/>
      <c r="D26" s="114"/>
    </row>
    <row r="27" spans="1:4" ht="12" customHeight="1" x14ac:dyDescent="0.25">
      <c r="A27" s="46"/>
      <c r="B27" s="47"/>
      <c r="C27" s="47"/>
      <c r="D27" s="48"/>
    </row>
    <row r="28" spans="1:4" ht="13.5" customHeight="1" x14ac:dyDescent="0.25">
      <c r="A28" s="7">
        <v>1</v>
      </c>
      <c r="B28" s="6" t="s">
        <v>88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96</v>
      </c>
      <c r="C30" s="6" t="s">
        <v>22</v>
      </c>
      <c r="D30" s="6" t="s">
        <v>69</v>
      </c>
    </row>
    <row r="31" spans="1:4" x14ac:dyDescent="0.25">
      <c r="A31" s="20" t="s">
        <v>35</v>
      </c>
      <c r="B31" s="19"/>
      <c r="C31" s="19"/>
      <c r="D31" s="19"/>
    </row>
    <row r="32" spans="1:4" x14ac:dyDescent="0.25">
      <c r="A32" s="20" t="s">
        <v>36</v>
      </c>
      <c r="B32" s="19"/>
      <c r="C32" s="19"/>
      <c r="D32" s="19"/>
    </row>
    <row r="33" spans="1:4" x14ac:dyDescent="0.25">
      <c r="A33" s="7">
        <v>1</v>
      </c>
      <c r="B33" s="6" t="s">
        <v>106</v>
      </c>
      <c r="C33" s="6" t="s">
        <v>97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89</v>
      </c>
      <c r="C35" s="6" t="s">
        <v>22</v>
      </c>
      <c r="D35" s="6" t="s">
        <v>23</v>
      </c>
    </row>
    <row r="36" spans="1:4" x14ac:dyDescent="0.25">
      <c r="A36" s="51"/>
      <c r="B36" s="12"/>
      <c r="C36" s="12"/>
      <c r="D36" s="12"/>
    </row>
    <row r="37" spans="1:4" x14ac:dyDescent="0.25">
      <c r="A37" s="4" t="s">
        <v>40</v>
      </c>
      <c r="B37" s="19"/>
      <c r="C37" s="19"/>
      <c r="D37" s="19"/>
    </row>
    <row r="38" spans="1:4" ht="15" customHeight="1" x14ac:dyDescent="0.25">
      <c r="A38" s="7">
        <v>1</v>
      </c>
      <c r="B38" s="6" t="s">
        <v>28</v>
      </c>
      <c r="C38" s="106">
        <v>1917</v>
      </c>
      <c r="D38" s="107"/>
    </row>
    <row r="39" spans="1:4" x14ac:dyDescent="0.25">
      <c r="A39" s="7">
        <v>2</v>
      </c>
      <c r="B39" s="6" t="s">
        <v>30</v>
      </c>
      <c r="C39" s="106">
        <v>2</v>
      </c>
      <c r="D39" s="107"/>
    </row>
    <row r="40" spans="1:4" x14ac:dyDescent="0.25">
      <c r="A40" s="7">
        <v>3</v>
      </c>
      <c r="B40" s="6" t="s">
        <v>31</v>
      </c>
      <c r="C40" s="106">
        <v>1</v>
      </c>
      <c r="D40" s="107"/>
    </row>
    <row r="41" spans="1:4" x14ac:dyDescent="0.25">
      <c r="A41" s="7">
        <v>4</v>
      </c>
      <c r="B41" s="6" t="s">
        <v>29</v>
      </c>
      <c r="C41" s="106" t="s">
        <v>57</v>
      </c>
      <c r="D41" s="107"/>
    </row>
    <row r="42" spans="1:4" ht="15" customHeight="1" x14ac:dyDescent="0.25">
      <c r="A42" s="7">
        <v>5</v>
      </c>
      <c r="B42" s="6" t="s">
        <v>32</v>
      </c>
      <c r="C42" s="106" t="s">
        <v>57</v>
      </c>
      <c r="D42" s="107"/>
    </row>
    <row r="43" spans="1:4" x14ac:dyDescent="0.25">
      <c r="A43" s="7">
        <v>6</v>
      </c>
      <c r="B43" s="6" t="s">
        <v>33</v>
      </c>
      <c r="C43" s="106" t="s">
        <v>91</v>
      </c>
      <c r="D43" s="107"/>
    </row>
    <row r="44" spans="1:4" x14ac:dyDescent="0.25">
      <c r="A44" s="7">
        <v>7</v>
      </c>
      <c r="B44" s="6" t="s">
        <v>34</v>
      </c>
      <c r="C44" s="106" t="s">
        <v>114</v>
      </c>
      <c r="D44" s="107"/>
    </row>
    <row r="45" spans="1:4" x14ac:dyDescent="0.25">
      <c r="A45" s="7">
        <v>8</v>
      </c>
      <c r="B45" s="6" t="s">
        <v>98</v>
      </c>
      <c r="C45" s="106">
        <v>33</v>
      </c>
      <c r="D45" s="111"/>
    </row>
    <row r="46" spans="1:4" ht="15" customHeight="1" x14ac:dyDescent="0.25">
      <c r="A46" s="7">
        <v>9</v>
      </c>
      <c r="B46" s="6" t="s">
        <v>58</v>
      </c>
      <c r="C46" s="121" t="s">
        <v>105</v>
      </c>
      <c r="D46" s="107"/>
    </row>
    <row r="47" spans="1:4" x14ac:dyDescent="0.25">
      <c r="A47" s="4"/>
    </row>
    <row r="48" spans="1:4" x14ac:dyDescent="0.25">
      <c r="A48" s="4"/>
    </row>
    <row r="50" spans="1:4" x14ac:dyDescent="0.25">
      <c r="A50" s="57"/>
      <c r="B50" s="57"/>
      <c r="C50" s="50"/>
      <c r="D50" s="44"/>
    </row>
    <row r="51" spans="1:4" x14ac:dyDescent="0.25">
      <c r="A51" s="57"/>
      <c r="B51" s="57"/>
      <c r="C51" s="50"/>
      <c r="D51" s="44"/>
    </row>
    <row r="52" spans="1:4" x14ac:dyDescent="0.25">
      <c r="A52" s="57"/>
      <c r="B52" s="57"/>
      <c r="C52" s="50"/>
      <c r="D52" s="44"/>
    </row>
    <row r="53" spans="1:4" x14ac:dyDescent="0.25">
      <c r="A53" s="57"/>
      <c r="B53" s="57"/>
      <c r="C53" s="50"/>
      <c r="D53" s="44"/>
    </row>
    <row r="54" spans="1:4" x14ac:dyDescent="0.25">
      <c r="A54" s="57"/>
      <c r="B54" s="57"/>
      <c r="C54" s="42"/>
      <c r="D54" s="44"/>
    </row>
    <row r="55" spans="1:4" x14ac:dyDescent="0.25">
      <c r="A55" s="57"/>
      <c r="B55" s="57"/>
      <c r="C55" s="58"/>
      <c r="D55" s="44"/>
    </row>
  </sheetData>
  <mergeCells count="18">
    <mergeCell ref="C41:D41"/>
    <mergeCell ref="C42:D42"/>
    <mergeCell ref="C43:D43"/>
    <mergeCell ref="C44:D44"/>
    <mergeCell ref="C46:D46"/>
    <mergeCell ref="C45:D45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A7" workbookViewId="0">
      <selection activeCell="H46" sqref="H46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28" customWidth="1"/>
    <col min="4" max="4" width="8.28515625" customWidth="1"/>
    <col min="5" max="5" width="9.5703125" customWidth="1"/>
    <col min="6" max="6" width="9.7109375" customWidth="1"/>
    <col min="7" max="7" width="10.28515625" style="30" customWidth="1"/>
    <col min="8" max="8" width="11.42578125" customWidth="1"/>
    <col min="9" max="26" width="9.140625" style="44"/>
  </cols>
  <sheetData>
    <row r="1" spans="1:10" x14ac:dyDescent="0.25">
      <c r="A1" s="4" t="s">
        <v>103</v>
      </c>
      <c r="B1"/>
      <c r="C1" s="30"/>
      <c r="D1" s="30"/>
      <c r="G1"/>
    </row>
    <row r="2" spans="1:10" ht="17.25" customHeight="1" x14ac:dyDescent="0.25">
      <c r="A2" s="4" t="s">
        <v>117</v>
      </c>
      <c r="B2"/>
      <c r="C2" s="30"/>
      <c r="D2" s="30"/>
      <c r="G2"/>
    </row>
    <row r="3" spans="1:10" ht="56.25" customHeight="1" x14ac:dyDescent="0.25">
      <c r="A3" s="124" t="s">
        <v>46</v>
      </c>
      <c r="B3" s="125"/>
      <c r="C3" s="31" t="s">
        <v>104</v>
      </c>
      <c r="D3" s="27" t="s">
        <v>47</v>
      </c>
      <c r="E3" s="27" t="s">
        <v>48</v>
      </c>
      <c r="F3" s="27" t="s">
        <v>49</v>
      </c>
      <c r="G3" s="32" t="s">
        <v>50</v>
      </c>
      <c r="H3" s="27" t="s">
        <v>51</v>
      </c>
      <c r="I3" s="45"/>
    </row>
    <row r="4" spans="1:10" ht="20.25" customHeight="1" x14ac:dyDescent="0.25">
      <c r="A4" s="135" t="s">
        <v>118</v>
      </c>
      <c r="B4" s="136"/>
      <c r="C4" s="31"/>
      <c r="D4" s="27">
        <v>123.8</v>
      </c>
      <c r="E4" s="27"/>
      <c r="F4" s="27"/>
      <c r="G4" s="32"/>
      <c r="H4" s="27"/>
      <c r="I4" s="45"/>
    </row>
    <row r="5" spans="1:10" ht="17.25" customHeight="1" x14ac:dyDescent="0.25">
      <c r="A5" s="79" t="s">
        <v>101</v>
      </c>
      <c r="B5" s="75"/>
      <c r="C5" s="31"/>
      <c r="D5" s="27">
        <v>155.75</v>
      </c>
      <c r="E5" s="27"/>
      <c r="F5" s="27"/>
      <c r="G5" s="32"/>
      <c r="H5" s="27"/>
      <c r="I5" s="45"/>
    </row>
    <row r="6" spans="1:10" ht="17.25" customHeight="1" x14ac:dyDescent="0.25">
      <c r="A6" s="79" t="s">
        <v>102</v>
      </c>
      <c r="B6" s="75"/>
      <c r="C6" s="31"/>
      <c r="D6" s="27">
        <v>-31.95</v>
      </c>
      <c r="E6" s="27"/>
      <c r="F6" s="27"/>
      <c r="G6" s="32"/>
      <c r="H6" s="27"/>
      <c r="I6" s="45"/>
    </row>
    <row r="7" spans="1:10" ht="18" customHeight="1" x14ac:dyDescent="0.25">
      <c r="A7" s="129" t="s">
        <v>119</v>
      </c>
      <c r="B7" s="128"/>
      <c r="C7" s="128"/>
      <c r="D7" s="128"/>
      <c r="E7" s="128"/>
      <c r="F7" s="128"/>
      <c r="G7" s="128"/>
      <c r="H7" s="111"/>
      <c r="I7" s="45"/>
    </row>
    <row r="8" spans="1:10" ht="17.25" customHeight="1" x14ac:dyDescent="0.25">
      <c r="A8" s="124" t="s">
        <v>52</v>
      </c>
      <c r="B8" s="126"/>
      <c r="C8" s="65">
        <v>17.559999999999999</v>
      </c>
      <c r="D8" s="65">
        <v>-28.54</v>
      </c>
      <c r="E8" s="65">
        <f>E12+E15+E18</f>
        <v>153.94</v>
      </c>
      <c r="F8" s="65">
        <f>F12+F15+F18</f>
        <v>148.44999999999999</v>
      </c>
      <c r="G8" s="65">
        <f>G12+G15+G18</f>
        <v>148.44999999999999</v>
      </c>
      <c r="H8" s="59">
        <f>F8-E8+D8</f>
        <v>-34.030000000000008</v>
      </c>
      <c r="I8" s="66"/>
    </row>
    <row r="9" spans="1:10" x14ac:dyDescent="0.25">
      <c r="A9" s="33" t="s">
        <v>53</v>
      </c>
      <c r="B9" s="34"/>
      <c r="C9" s="37">
        <f>C8-C10</f>
        <v>15.803999999999998</v>
      </c>
      <c r="D9" s="37">
        <f>D8-D10</f>
        <v>-25.686</v>
      </c>
      <c r="E9" s="37">
        <f>E8-E10</f>
        <v>139.16999999999999</v>
      </c>
      <c r="F9" s="37">
        <f>F8-F10</f>
        <v>134.92999999999998</v>
      </c>
      <c r="G9" s="37">
        <f>G8-G10</f>
        <v>134.92999999999998</v>
      </c>
      <c r="H9" s="59">
        <f t="shared" ref="H9:H10" si="0">F9-E9+D9</f>
        <v>-29.926000000000009</v>
      </c>
    </row>
    <row r="10" spans="1:10" x14ac:dyDescent="0.25">
      <c r="A10" s="127" t="s">
        <v>54</v>
      </c>
      <c r="B10" s="128"/>
      <c r="C10" s="37">
        <f>C8*10%</f>
        <v>1.756</v>
      </c>
      <c r="D10" s="37">
        <f>D8*10%</f>
        <v>-2.8540000000000001</v>
      </c>
      <c r="E10" s="37">
        <v>14.77</v>
      </c>
      <c r="F10" s="37">
        <v>13.52</v>
      </c>
      <c r="G10" s="37">
        <v>13.52</v>
      </c>
      <c r="H10" s="59">
        <f t="shared" si="0"/>
        <v>-4.1040000000000001</v>
      </c>
    </row>
    <row r="11" spans="1:10" ht="17.25" customHeight="1" x14ac:dyDescent="0.25">
      <c r="A11" s="129" t="s">
        <v>55</v>
      </c>
      <c r="B11" s="130"/>
      <c r="C11" s="130"/>
      <c r="D11" s="130"/>
      <c r="E11" s="130"/>
      <c r="F11" s="130"/>
      <c r="G11" s="130"/>
      <c r="H11" s="126"/>
      <c r="I11" s="43"/>
      <c r="J11" s="66"/>
    </row>
    <row r="12" spans="1:10" x14ac:dyDescent="0.25">
      <c r="A12" s="131" t="s">
        <v>43</v>
      </c>
      <c r="B12" s="132"/>
      <c r="C12" s="65">
        <f>5.65+1.1+1.3</f>
        <v>8.0500000000000007</v>
      </c>
      <c r="D12" s="38">
        <v>-14.48</v>
      </c>
      <c r="E12" s="38">
        <v>72</v>
      </c>
      <c r="F12" s="38">
        <v>69.97</v>
      </c>
      <c r="G12" s="38">
        <v>69.97</v>
      </c>
      <c r="H12" s="37">
        <f>F12-E12+D12</f>
        <v>-16.510000000000002</v>
      </c>
      <c r="J12" s="66"/>
    </row>
    <row r="13" spans="1:10" x14ac:dyDescent="0.25">
      <c r="A13" s="33" t="s">
        <v>53</v>
      </c>
      <c r="B13" s="34"/>
      <c r="C13" s="37">
        <f>C12-C14</f>
        <v>7.245000000000001</v>
      </c>
      <c r="D13" s="37">
        <f>D12-D14</f>
        <v>-13.032</v>
      </c>
      <c r="E13" s="37">
        <f>E12-E14</f>
        <v>64.8</v>
      </c>
      <c r="F13" s="37">
        <f>F12-F14</f>
        <v>62.972999999999999</v>
      </c>
      <c r="G13" s="37">
        <f>G12-G14</f>
        <v>62.972999999999999</v>
      </c>
      <c r="H13" s="37">
        <f t="shared" ref="H13:H20" si="1">F13-E13+D13</f>
        <v>-14.858999999999998</v>
      </c>
    </row>
    <row r="14" spans="1:10" x14ac:dyDescent="0.25">
      <c r="A14" s="127" t="s">
        <v>54</v>
      </c>
      <c r="B14" s="128"/>
      <c r="C14" s="37">
        <f>C12*10%</f>
        <v>0.80500000000000016</v>
      </c>
      <c r="D14" s="37">
        <f>D12*10%</f>
        <v>-1.4480000000000002</v>
      </c>
      <c r="E14" s="37">
        <f>E12*10%</f>
        <v>7.2</v>
      </c>
      <c r="F14" s="37">
        <f>F12*10%</f>
        <v>6.9969999999999999</v>
      </c>
      <c r="G14" s="37">
        <f>G12*10%</f>
        <v>6.9969999999999999</v>
      </c>
      <c r="H14" s="37">
        <f t="shared" si="1"/>
        <v>-1.6510000000000005</v>
      </c>
    </row>
    <row r="15" spans="1:10" ht="23.25" customHeight="1" x14ac:dyDescent="0.25">
      <c r="A15" s="131" t="s">
        <v>37</v>
      </c>
      <c r="B15" s="132"/>
      <c r="C15" s="65">
        <v>5.15</v>
      </c>
      <c r="D15" s="38">
        <v>-10.11</v>
      </c>
      <c r="E15" s="38">
        <v>43.53</v>
      </c>
      <c r="F15" s="38">
        <v>42.26</v>
      </c>
      <c r="G15" s="38">
        <v>42.26</v>
      </c>
      <c r="H15" s="37">
        <f t="shared" si="1"/>
        <v>-11.380000000000003</v>
      </c>
    </row>
    <row r="16" spans="1:10" x14ac:dyDescent="0.25">
      <c r="A16" s="33" t="s">
        <v>53</v>
      </c>
      <c r="B16" s="34"/>
      <c r="C16" s="37">
        <f>C15-C17</f>
        <v>4.6350000000000007</v>
      </c>
      <c r="D16" s="37">
        <f>D15-D17</f>
        <v>-9.0990000000000002</v>
      </c>
      <c r="E16" s="37">
        <f>E15-E17</f>
        <v>39.177</v>
      </c>
      <c r="F16" s="37">
        <f>F15-F17</f>
        <v>38.033999999999999</v>
      </c>
      <c r="G16" s="37">
        <f>G15-G17</f>
        <v>38.033999999999999</v>
      </c>
      <c r="H16" s="37">
        <f t="shared" si="1"/>
        <v>-10.242000000000001</v>
      </c>
    </row>
    <row r="17" spans="1:26" ht="15" customHeight="1" x14ac:dyDescent="0.25">
      <c r="A17" s="127" t="s">
        <v>54</v>
      </c>
      <c r="B17" s="128"/>
      <c r="C17" s="37">
        <f>C15*10%</f>
        <v>0.51500000000000001</v>
      </c>
      <c r="D17" s="37">
        <f>D15*10%</f>
        <v>-1.0109999999999999</v>
      </c>
      <c r="E17" s="37">
        <f>E15*10%</f>
        <v>4.3530000000000006</v>
      </c>
      <c r="F17" s="37">
        <f>F15*10%</f>
        <v>4.226</v>
      </c>
      <c r="G17" s="37">
        <f>G15*10%</f>
        <v>4.226</v>
      </c>
      <c r="H17" s="37">
        <f t="shared" si="1"/>
        <v>-1.1380000000000006</v>
      </c>
    </row>
    <row r="18" spans="1:26" ht="14.25" customHeight="1" x14ac:dyDescent="0.25">
      <c r="A18" s="11" t="s">
        <v>68</v>
      </c>
      <c r="B18" s="35"/>
      <c r="C18" s="59">
        <v>4.3600000000000003</v>
      </c>
      <c r="D18" s="38">
        <v>-3.95</v>
      </c>
      <c r="E18" s="37">
        <v>38.409999999999997</v>
      </c>
      <c r="F18" s="37">
        <v>36.22</v>
      </c>
      <c r="G18" s="37">
        <v>36.22</v>
      </c>
      <c r="H18" s="37">
        <f t="shared" si="1"/>
        <v>-6.1399999999999979</v>
      </c>
    </row>
    <row r="19" spans="1:26" ht="14.25" customHeight="1" x14ac:dyDescent="0.25">
      <c r="A19" s="33" t="s">
        <v>53</v>
      </c>
      <c r="B19" s="34"/>
      <c r="C19" s="37">
        <f>C18-C20</f>
        <v>3.9240000000000004</v>
      </c>
      <c r="D19" s="37">
        <f>D18-D20</f>
        <v>-3.5550000000000002</v>
      </c>
      <c r="E19" s="37">
        <f>E18-E20</f>
        <v>34.568999999999996</v>
      </c>
      <c r="F19" s="37">
        <f>F18-F20</f>
        <v>32.597999999999999</v>
      </c>
      <c r="G19" s="37">
        <f>G18-G20</f>
        <v>32.597999999999999</v>
      </c>
      <c r="H19" s="37">
        <f t="shared" si="1"/>
        <v>-5.5259999999999962</v>
      </c>
    </row>
    <row r="20" spans="1:26" x14ac:dyDescent="0.25">
      <c r="A20" s="127" t="s">
        <v>54</v>
      </c>
      <c r="B20" s="128"/>
      <c r="C20" s="37">
        <f>C18*10%</f>
        <v>0.43600000000000005</v>
      </c>
      <c r="D20" s="37">
        <f>D18*10%</f>
        <v>-0.39500000000000002</v>
      </c>
      <c r="E20" s="37">
        <f>E18*10%</f>
        <v>3.8409999999999997</v>
      </c>
      <c r="F20" s="37">
        <f>F18*10%</f>
        <v>3.6219999999999999</v>
      </c>
      <c r="G20" s="37">
        <f>G18*10%</f>
        <v>3.6219999999999999</v>
      </c>
      <c r="H20" s="37">
        <f t="shared" si="1"/>
        <v>-0.61399999999999988</v>
      </c>
    </row>
    <row r="21" spans="1:26" s="3" customFormat="1" ht="9" customHeight="1" x14ac:dyDescent="0.25">
      <c r="A21" s="76"/>
      <c r="B21" s="80"/>
      <c r="C21" s="81"/>
      <c r="D21" s="38"/>
      <c r="E21" s="82"/>
      <c r="F21" s="82"/>
      <c r="G21" s="82"/>
      <c r="H21" s="8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4" customFormat="1" ht="14.25" customHeight="1" x14ac:dyDescent="0.25">
      <c r="A22" s="124" t="s">
        <v>38</v>
      </c>
      <c r="B22" s="125"/>
      <c r="C22" s="59">
        <v>13.5</v>
      </c>
      <c r="D22" s="38">
        <v>152.54</v>
      </c>
      <c r="E22" s="59">
        <v>120.75</v>
      </c>
      <c r="F22" s="59">
        <v>117.14</v>
      </c>
      <c r="G22" s="63">
        <f>G23+G24</f>
        <v>13.120000000000001</v>
      </c>
      <c r="H22" s="59">
        <f>F22-E22+D22+F22-G22</f>
        <v>252.95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s="4" customFormat="1" ht="13.5" customHeight="1" x14ac:dyDescent="0.25">
      <c r="A23" s="61" t="s">
        <v>56</v>
      </c>
      <c r="B23" s="62"/>
      <c r="C23" s="59">
        <f>C22-C24</f>
        <v>12.15</v>
      </c>
      <c r="D23" s="38">
        <v>155.75</v>
      </c>
      <c r="E23" s="37">
        <f>E22-E24</f>
        <v>108.675</v>
      </c>
      <c r="F23" s="37">
        <f>F22-F24</f>
        <v>105.426</v>
      </c>
      <c r="G23" s="64">
        <v>1.41</v>
      </c>
      <c r="H23" s="59">
        <f t="shared" ref="H23:H24" si="2">F23-E23+D23+F23-G23</f>
        <v>256.517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2.75" customHeight="1" x14ac:dyDescent="0.25">
      <c r="A24" s="127" t="s">
        <v>54</v>
      </c>
      <c r="B24" s="128"/>
      <c r="C24" s="37">
        <f>C22*10%</f>
        <v>1.35</v>
      </c>
      <c r="D24" s="38">
        <v>-3.21</v>
      </c>
      <c r="E24" s="37">
        <f>E22*10%</f>
        <v>12.075000000000001</v>
      </c>
      <c r="F24" s="37">
        <f>F22*10%</f>
        <v>11.714</v>
      </c>
      <c r="G24" s="37">
        <v>11.71</v>
      </c>
      <c r="H24" s="59">
        <f t="shared" si="2"/>
        <v>-3.5670000000000002</v>
      </c>
    </row>
    <row r="25" spans="1:26" ht="12.75" customHeight="1" x14ac:dyDescent="0.25">
      <c r="A25" s="105"/>
      <c r="B25" s="104"/>
      <c r="C25" s="37"/>
      <c r="D25" s="38"/>
      <c r="E25" s="37"/>
      <c r="F25" s="37"/>
      <c r="G25" s="102"/>
      <c r="H25" s="59"/>
    </row>
    <row r="26" spans="1:26" ht="12.75" customHeight="1" x14ac:dyDescent="0.25">
      <c r="A26" s="149" t="s">
        <v>111</v>
      </c>
      <c r="B26" s="150"/>
      <c r="C26" s="37"/>
      <c r="D26" s="65">
        <v>-0.2</v>
      </c>
      <c r="E26" s="59">
        <v>0.85</v>
      </c>
      <c r="F26" s="59">
        <v>0.81</v>
      </c>
      <c r="G26" s="63">
        <v>0.81</v>
      </c>
      <c r="H26" s="59">
        <f>F26-E26+D26+F26-G26</f>
        <v>-0.24</v>
      </c>
    </row>
    <row r="27" spans="1:26" ht="12.75" customHeight="1" x14ac:dyDescent="0.25">
      <c r="A27" s="33" t="s">
        <v>112</v>
      </c>
      <c r="B27" s="103"/>
      <c r="C27" s="37"/>
      <c r="D27" s="38"/>
      <c r="E27" s="37"/>
      <c r="F27" s="37"/>
      <c r="G27" s="102"/>
      <c r="H27" s="59"/>
    </row>
    <row r="28" spans="1:26" ht="12.75" customHeight="1" x14ac:dyDescent="0.25">
      <c r="A28" s="147" t="s">
        <v>113</v>
      </c>
      <c r="B28" s="148"/>
      <c r="C28" s="37"/>
      <c r="D28" s="38">
        <v>-0.2</v>
      </c>
      <c r="E28" s="37">
        <v>0.85</v>
      </c>
      <c r="F28" s="37">
        <v>0.81</v>
      </c>
      <c r="G28" s="102">
        <v>0.81</v>
      </c>
      <c r="H28" s="59"/>
    </row>
    <row r="29" spans="1:26" s="3" customFormat="1" x14ac:dyDescent="0.25">
      <c r="A29" s="77" t="s">
        <v>99</v>
      </c>
      <c r="B29" s="84"/>
      <c r="C29" s="85"/>
      <c r="D29" s="86"/>
      <c r="E29" s="85">
        <f>E8+E22+E26</f>
        <v>275.54000000000002</v>
      </c>
      <c r="F29" s="85">
        <f t="shared" ref="F29:G29" si="3">F8+F22+F26</f>
        <v>266.39999999999998</v>
      </c>
      <c r="G29" s="85">
        <f t="shared" si="3"/>
        <v>162.38</v>
      </c>
      <c r="H29" s="65"/>
      <c r="I29" s="87"/>
      <c r="J29" s="87"/>
    </row>
    <row r="30" spans="1:26" s="3" customFormat="1" ht="18" customHeight="1" x14ac:dyDescent="0.25">
      <c r="A30" s="137" t="s">
        <v>100</v>
      </c>
      <c r="B30" s="138"/>
      <c r="C30" s="88"/>
      <c r="D30" s="88">
        <v>123.8</v>
      </c>
      <c r="E30" s="86"/>
      <c r="F30" s="86"/>
      <c r="G30" s="88"/>
      <c r="H30" s="81">
        <f>F29-E29+D30+F29-G29</f>
        <v>218.67999999999995</v>
      </c>
      <c r="I30" s="87"/>
      <c r="J30" s="87"/>
    </row>
    <row r="31" spans="1:26" s="3" customFormat="1" ht="21" customHeight="1" x14ac:dyDescent="0.25">
      <c r="A31" s="137" t="s">
        <v>120</v>
      </c>
      <c r="B31" s="137"/>
      <c r="C31" s="89"/>
      <c r="D31" s="89"/>
      <c r="E31" s="65"/>
      <c r="F31" s="85"/>
      <c r="G31" s="85"/>
      <c r="H31" s="65">
        <f>H32+H33</f>
        <v>218.67999999999998</v>
      </c>
      <c r="I31" s="87"/>
      <c r="J31" s="87"/>
    </row>
    <row r="32" spans="1:26" s="3" customFormat="1" ht="23.25" x14ac:dyDescent="0.25">
      <c r="A32" s="90" t="s">
        <v>101</v>
      </c>
      <c r="B32" s="90"/>
      <c r="C32" s="89"/>
      <c r="D32" s="89"/>
      <c r="E32" s="65"/>
      <c r="F32" s="85"/>
      <c r="G32" s="85"/>
      <c r="H32" s="65">
        <f>H23</f>
        <v>256.517</v>
      </c>
      <c r="I32" s="87"/>
      <c r="J32" s="87"/>
    </row>
    <row r="33" spans="1:26" s="3" customFormat="1" ht="23.25" x14ac:dyDescent="0.25">
      <c r="A33" s="91" t="s">
        <v>102</v>
      </c>
      <c r="B33" s="92"/>
      <c r="C33" s="89"/>
      <c r="D33" s="89"/>
      <c r="E33" s="65"/>
      <c r="F33" s="85"/>
      <c r="G33" s="85"/>
      <c r="H33" s="65">
        <f>H8+H24+H26</f>
        <v>-37.83700000000001</v>
      </c>
      <c r="I33" s="87"/>
      <c r="J33" s="87"/>
    </row>
    <row r="34" spans="1:26" s="3" customFormat="1" x14ac:dyDescent="0.25">
      <c r="A34" s="93"/>
      <c r="B34" s="93"/>
      <c r="C34" s="94"/>
      <c r="D34" s="94"/>
      <c r="E34" s="95"/>
      <c r="F34" s="96"/>
      <c r="G34" s="96"/>
      <c r="H34" s="95"/>
      <c r="I34" s="87"/>
      <c r="J34" s="87"/>
    </row>
    <row r="35" spans="1:26" s="67" customFormat="1" ht="21.75" customHeight="1" x14ac:dyDescent="0.25">
      <c r="A35" s="21" t="s">
        <v>121</v>
      </c>
      <c r="B35" s="49"/>
      <c r="C35" s="68"/>
      <c r="D35" s="23"/>
      <c r="E35" s="23"/>
      <c r="F35" s="23"/>
      <c r="G35" s="23"/>
    </row>
    <row r="36" spans="1:26" s="67" customFormat="1" ht="21.75" customHeight="1" x14ac:dyDescent="0.25">
      <c r="A36" s="21"/>
      <c r="B36" s="78"/>
      <c r="C36" s="68"/>
      <c r="D36" s="23"/>
      <c r="E36" s="23"/>
      <c r="F36" s="23"/>
      <c r="G36" s="23"/>
    </row>
    <row r="37" spans="1:26" x14ac:dyDescent="0.25">
      <c r="A37" s="141" t="s">
        <v>92</v>
      </c>
      <c r="B37" s="128"/>
      <c r="C37" s="128"/>
      <c r="D37" s="111"/>
      <c r="E37" s="29" t="s">
        <v>93</v>
      </c>
      <c r="F37" s="29" t="s">
        <v>45</v>
      </c>
      <c r="G37" s="29" t="s">
        <v>107</v>
      </c>
      <c r="H37" s="100" t="s">
        <v>108</v>
      </c>
    </row>
    <row r="38" spans="1:26" s="4" customFormat="1" x14ac:dyDescent="0.25">
      <c r="A38" s="142" t="s">
        <v>109</v>
      </c>
      <c r="B38" s="143"/>
      <c r="C38" s="143"/>
      <c r="D38" s="144"/>
      <c r="E38" s="69"/>
      <c r="F38" s="29"/>
      <c r="G38" s="70">
        <v>1.41</v>
      </c>
      <c r="H38" s="100" t="s">
        <v>110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x14ac:dyDescent="0.25">
      <c r="A39" s="139"/>
      <c r="B39" s="145"/>
      <c r="C39" s="145"/>
      <c r="D39" s="146"/>
      <c r="E39" s="69"/>
      <c r="F39" s="29"/>
      <c r="G39" s="70"/>
      <c r="H39" s="101"/>
    </row>
    <row r="40" spans="1:26" x14ac:dyDescent="0.25">
      <c r="A40" s="139"/>
      <c r="B40" s="130"/>
      <c r="C40" s="130"/>
      <c r="D40" s="126"/>
      <c r="E40" s="69"/>
      <c r="F40" s="29"/>
      <c r="G40" s="70"/>
      <c r="H40" s="99"/>
    </row>
    <row r="41" spans="1:26" x14ac:dyDescent="0.25">
      <c r="A41" s="39"/>
      <c r="B41" s="74"/>
      <c r="C41" s="74"/>
      <c r="D41" s="74"/>
      <c r="E41" s="74"/>
      <c r="F41" s="39"/>
      <c r="G41" s="39"/>
    </row>
    <row r="42" spans="1:26" x14ac:dyDescent="0.25">
      <c r="A42" s="140"/>
      <c r="B42" s="140"/>
      <c r="C42" s="140"/>
      <c r="D42" s="140"/>
      <c r="E42" s="140"/>
      <c r="F42" s="140"/>
      <c r="G42" s="140"/>
    </row>
    <row r="43" spans="1:26" x14ac:dyDescent="0.25">
      <c r="A43" s="21" t="s">
        <v>95</v>
      </c>
      <c r="B43" s="49"/>
      <c r="C43" s="68"/>
      <c r="E43" s="30"/>
      <c r="F43" s="71"/>
    </row>
    <row r="44" spans="1:26" x14ac:dyDescent="0.25">
      <c r="A44" s="21" t="s">
        <v>122</v>
      </c>
      <c r="B44" s="72"/>
      <c r="C44" s="73"/>
      <c r="D44" s="21"/>
      <c r="E44" s="30"/>
      <c r="F44" s="71"/>
    </row>
    <row r="45" spans="1:26" ht="61.5" customHeight="1" x14ac:dyDescent="0.25">
      <c r="A45" s="133" t="s">
        <v>115</v>
      </c>
      <c r="B45" s="134"/>
      <c r="C45" s="134"/>
      <c r="D45" s="134"/>
      <c r="E45" s="134"/>
      <c r="F45" s="134"/>
      <c r="G45" s="134"/>
    </row>
    <row r="46" spans="1:26" x14ac:dyDescent="0.25">
      <c r="B46" s="49"/>
      <c r="C46" s="49"/>
    </row>
    <row r="47" spans="1:26" x14ac:dyDescent="0.25">
      <c r="B47" s="52"/>
      <c r="C47" s="52"/>
    </row>
    <row r="48" spans="1:26" x14ac:dyDescent="0.25">
      <c r="A48" s="97" t="s">
        <v>65</v>
      </c>
      <c r="B48" s="98"/>
      <c r="C48" s="98"/>
      <c r="D48" s="97"/>
      <c r="E48" s="97" t="s">
        <v>67</v>
      </c>
      <c r="F48" s="97"/>
    </row>
    <row r="49" spans="1:6" x14ac:dyDescent="0.25">
      <c r="A49" s="97" t="s">
        <v>66</v>
      </c>
      <c r="B49" s="98"/>
      <c r="C49" s="98"/>
      <c r="D49" s="97"/>
      <c r="E49" s="97"/>
      <c r="F49" s="97"/>
    </row>
    <row r="50" spans="1:6" x14ac:dyDescent="0.25">
      <c r="A50" s="97" t="s">
        <v>94</v>
      </c>
      <c r="B50" s="98"/>
      <c r="C50" s="98"/>
      <c r="D50" s="97"/>
      <c r="E50" s="97"/>
      <c r="F50" s="97"/>
    </row>
    <row r="51" spans="1:6" x14ac:dyDescent="0.25">
      <c r="A51" s="40"/>
      <c r="B51" s="41"/>
      <c r="C51" s="41"/>
      <c r="D51" s="40"/>
      <c r="E51" s="40"/>
    </row>
    <row r="52" spans="1:6" x14ac:dyDescent="0.25">
      <c r="A52" s="36" t="s">
        <v>59</v>
      </c>
    </row>
    <row r="53" spans="1:6" x14ac:dyDescent="0.25">
      <c r="A53" s="122" t="s">
        <v>60</v>
      </c>
      <c r="B53" s="122"/>
      <c r="C53" s="28" t="s">
        <v>23</v>
      </c>
    </row>
    <row r="54" spans="1:6" x14ac:dyDescent="0.25">
      <c r="A54" s="122" t="s">
        <v>61</v>
      </c>
      <c r="B54" s="122"/>
      <c r="C54" s="28" t="s">
        <v>63</v>
      </c>
    </row>
    <row r="55" spans="1:6" x14ac:dyDescent="0.25">
      <c r="A55" s="122" t="s">
        <v>62</v>
      </c>
      <c r="B55" s="123"/>
      <c r="C55" s="28" t="s">
        <v>64</v>
      </c>
    </row>
  </sheetData>
  <mergeCells count="26">
    <mergeCell ref="A28:B28"/>
    <mergeCell ref="A7:H7"/>
    <mergeCell ref="A15:B15"/>
    <mergeCell ref="A17:B17"/>
    <mergeCell ref="A26:B26"/>
    <mergeCell ref="A53:B53"/>
    <mergeCell ref="A42:G42"/>
    <mergeCell ref="A37:D37"/>
    <mergeCell ref="A38:D38"/>
    <mergeCell ref="A39:D39"/>
    <mergeCell ref="A54:B54"/>
    <mergeCell ref="A55:B55"/>
    <mergeCell ref="A3:B3"/>
    <mergeCell ref="A8:B8"/>
    <mergeCell ref="A10:B10"/>
    <mergeCell ref="A11:H11"/>
    <mergeCell ref="A12:B12"/>
    <mergeCell ref="A20:B20"/>
    <mergeCell ref="A22:B22"/>
    <mergeCell ref="A24:B24"/>
    <mergeCell ref="A14:B14"/>
    <mergeCell ref="A45:G45"/>
    <mergeCell ref="A4:B4"/>
    <mergeCell ref="A30:B30"/>
    <mergeCell ref="A31:B31"/>
    <mergeCell ref="A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2019-02-25T06:34:30Z</cp:lastPrinted>
  <dcterms:created xsi:type="dcterms:W3CDTF">2013-02-18T04:38:06Z</dcterms:created>
  <dcterms:modified xsi:type="dcterms:W3CDTF">2019-03-04T04:31:11Z</dcterms:modified>
</cp:coreProperties>
</file>