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26" i="8"/>
  <c r="G8"/>
  <c r="G9" s="1"/>
  <c r="G19"/>
  <c r="G16"/>
  <c r="G13"/>
  <c r="F29"/>
  <c r="G22"/>
  <c r="H22" s="1"/>
  <c r="F23"/>
  <c r="E23"/>
  <c r="F19"/>
  <c r="E19"/>
  <c r="F16"/>
  <c r="E16"/>
  <c r="F13"/>
  <c r="E13"/>
  <c r="F8"/>
  <c r="F9" s="1"/>
  <c r="E8"/>
  <c r="E29" s="1"/>
  <c r="C12"/>
  <c r="C10"/>
  <c r="C9" s="1"/>
  <c r="H18"/>
  <c r="H15"/>
  <c r="H12"/>
  <c r="H23" l="1"/>
  <c r="H32" s="1"/>
  <c r="G29"/>
  <c r="E9"/>
  <c r="H9" s="1"/>
  <c r="H24"/>
  <c r="H8"/>
  <c r="H19"/>
  <c r="H13"/>
  <c r="C24"/>
  <c r="C23" s="1"/>
  <c r="C20"/>
  <c r="C19" s="1"/>
  <c r="C17"/>
  <c r="C16" s="1"/>
  <c r="C14"/>
  <c r="C13" s="1"/>
  <c r="H33" l="1"/>
  <c r="H31"/>
  <c r="H30"/>
  <c r="H16"/>
  <c r="H20"/>
  <c r="H10"/>
  <c r="H14"/>
  <c r="H17"/>
</calcChain>
</file>

<file path=xl/sharedStrings.xml><?xml version="1.0" encoding="utf-8"?>
<sst xmlns="http://schemas.openxmlformats.org/spreadsheetml/2006/main" count="155" uniqueCount="135">
  <si>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</si>
  <si>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</si>
  <si>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</si>
  <si>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</si>
  <si>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</si>
  <si>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</si>
  <si>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</si>
  <si>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</si>
  <si>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</si>
  <si>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</si>
  <si>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</si>
  <si>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</si>
  <si>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</si>
  <si>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</si>
  <si>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</si>
  <si>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</si>
  <si>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</si>
  <si>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</si>
  <si>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</si>
  <si>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</si>
  <si>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</si>
  <si>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</si>
  <si>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</si>
  <si>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</si>
  <si>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</si>
  <si>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</si>
  <si>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</si>
  <si>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</si>
  <si>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</si>
  <si>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</si>
  <si>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</si>
  <si>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</si>
  <si>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</si>
  <si>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</si>
  <si>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</si>
  <si>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</si>
  <si>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</si>
  <si>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</si>
  <si>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</si>
  <si>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</si>
  <si>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</si>
  <si>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</si>
  <si>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</si>
  <si>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</si>
  <si>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</si>
  <si>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</si>
  <si>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</si>
  <si>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</si>
  <si>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</si>
  <si>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</si>
  <si>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</si>
  <si>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</si>
  <si>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</si>
  <si>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</si>
  <si>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</si>
  <si>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</si>
  <si>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</si>
  <si>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</si>
  <si>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</si>
  <si>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</si>
  <si>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</si>
  <si>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</si>
  <si>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</si>
  <si>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</si>
  <si>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</si>
  <si>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</si>
  <si>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</si>
  <si>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</si>
  <si>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</si>
  <si>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</si>
  <si>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</si>
  <si>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</si>
  <si>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</si>
  <si>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</si>
  <si>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</si>
  <si>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</si>
  <si>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</si>
  <si>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В.П. Козлов</t>
  </si>
  <si>
    <t>1.3 Вывоз и утилизация ТБО</t>
  </si>
  <si>
    <t>2-260-343</t>
  </si>
  <si>
    <t>uklr2006@mail.ru</t>
  </si>
  <si>
    <t>Пушкинская, 7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</si>
  <si>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</si>
  <si>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</si>
  <si>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</si>
  <si>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</si>
  <si>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</si>
  <si>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</si>
  <si>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</si>
  <si>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</si>
  <si>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</si>
  <si>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</si>
  <si>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</si>
  <si>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</si>
  <si>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</si>
  <si>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</si>
  <si>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</si>
  <si>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</si>
  <si>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</si>
  <si>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</si>
  <si>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</si>
  <si>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7 по ул. Пушкинская</t>
  </si>
  <si>
    <t>744,50 м2</t>
  </si>
  <si>
    <t>Наименование работ</t>
  </si>
  <si>
    <t>период</t>
  </si>
  <si>
    <t>Ленинского района"</t>
  </si>
  <si>
    <t>Часть 4</t>
  </si>
  <si>
    <t>ООО "Комфорт"</t>
  </si>
  <si>
    <t>ул. Тунгусская, 8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</si>
  <si>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</si>
  <si>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</si>
  <si>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</si>
  <si>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</si>
  <si>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</si>
  <si>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</si>
  <si>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</si>
  <si>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01.10.2015 г.</t>
  </si>
  <si>
    <t>ООО "Восток-Мегаполис"</t>
  </si>
  <si>
    <t>сумма, т.р.</t>
  </si>
  <si>
    <t>исполнитель</t>
  </si>
  <si>
    <t>промывка-опрессовка СЦО</t>
  </si>
  <si>
    <t>Комфорт</t>
  </si>
  <si>
    <t xml:space="preserve">              Отчет ООО "Управляющей компании Ленинского района"  за 2017 год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</si>
  <si>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</si>
  <si>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</si>
  <si>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</si>
  <si>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</si>
  <si>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3.Коммунальные услуги, всего:</t>
  </si>
  <si>
    <t xml:space="preserve">в том числе: </t>
  </si>
  <si>
    <t>эл.энергия на содержание ОИ МКД</t>
  </si>
  <si>
    <t>26,7 кв.м</t>
  </si>
  <si>
    <t>3. Перечень работ, выполненных по статье " текущий ремонт"  в 2017 году.</t>
  </si>
  <si>
    <t>переходящие остатки д/ср-в на конец  2017 г.</t>
  </si>
  <si>
    <t>План по статье "текущий ремонт" на 2018 год</t>
  </si>
  <si>
    <t>Предложение Управляющей компании- ремонт системы электроснабжения. Собственникам необходимо предоставить протокол общего собрания о  проведения необходимых работ для формирования перспективного плана текущего ремонта по дому № 7 по ул. Пушкинской.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</si>
</sst>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2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 applyBorder="1"/>
    <xf numFmtId="0" fontId="4" fillId="0" borderId="0" xfId="0" applyFont="1" applyBorder="1" applyAlignment="1"/>
    <xf numFmtId="164" fontId="3" fillId="0" borderId="0" xfId="0" applyNumberFormat="1" applyFont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4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2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Border="1"/>
    <xf numFmtId="0" fontId="16" fillId="0" borderId="1" xfId="0" applyFont="1" applyBorder="1" applyAlignment="1"/>
    <xf numFmtId="0" fontId="16" fillId="0" borderId="1" xfId="0" applyFont="1" applyBorder="1"/>
    <xf numFmtId="2" fontId="3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6" fillId="0" borderId="2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9" fillId="0" borderId="4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topLeftCell="A19" workbookViewId="0">
      <selection activeCell="E43" sqref="E43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122</v>
      </c>
      <c r="C1" s="1"/>
    </row>
    <row r="2" spans="1:4" ht="15" customHeight="1">
      <c r="A2" s="2" t="s">
        <v>42</v>
      </c>
      <c r="C2" s="4"/>
    </row>
    <row r="3" spans="1:4" ht="15.75">
      <c r="B3" s="4" t="s">
        <v>9</v>
      </c>
      <c r="C3" s="60" t="s">
        <v>101</v>
      </c>
    </row>
    <row r="4" spans="1:4" ht="14.25" customHeight="1">
      <c r="A4" s="22" t="s">
        <v>123</v>
      </c>
      <c r="C4" s="4"/>
    </row>
    <row r="5" spans="1:4" ht="15" customHeight="1">
      <c r="A5" s="4" t="s">
        <v>7</v>
      </c>
      <c r="C5" s="4"/>
    </row>
    <row r="6" spans="1:4" s="23" customFormat="1" ht="12.75" customHeight="1">
      <c r="A6" s="4" t="s">
        <v>43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8</v>
      </c>
      <c r="C8" s="26" t="s">
        <v>40</v>
      </c>
      <c r="D8" s="10"/>
    </row>
    <row r="9" spans="1:4" s="3" customFormat="1" ht="12" customHeight="1">
      <c r="A9" s="13" t="s">
        <v>1</v>
      </c>
      <c r="B9" s="14" t="s">
        <v>10</v>
      </c>
      <c r="C9" s="118" t="s">
        <v>11</v>
      </c>
      <c r="D9" s="119"/>
    </row>
    <row r="10" spans="1:4" s="3" customFormat="1" ht="24" customHeight="1">
      <c r="A10" s="13" t="s">
        <v>2</v>
      </c>
      <c r="B10" s="15" t="s">
        <v>82</v>
      </c>
      <c r="C10" s="120" t="s">
        <v>83</v>
      </c>
      <c r="D10" s="117"/>
    </row>
    <row r="11" spans="1:4" s="3" customFormat="1" ht="15" customHeight="1">
      <c r="A11" s="13" t="s">
        <v>3</v>
      </c>
      <c r="B11" s="14" t="s">
        <v>12</v>
      </c>
      <c r="C11" s="118" t="s">
        <v>13</v>
      </c>
      <c r="D11" s="119"/>
    </row>
    <row r="12" spans="1:4" s="3" customFormat="1" ht="22.5" customHeight="1">
      <c r="A12" s="124">
        <v>5</v>
      </c>
      <c r="B12" s="124" t="s">
        <v>84</v>
      </c>
      <c r="C12" s="61" t="s">
        <v>85</v>
      </c>
      <c r="D12" s="62" t="s">
        <v>86</v>
      </c>
    </row>
    <row r="13" spans="1:4" s="3" customFormat="1" ht="14.25" customHeight="1">
      <c r="A13" s="124"/>
      <c r="B13" s="124"/>
      <c r="C13" s="61" t="s">
        <v>87</v>
      </c>
      <c r="D13" s="62" t="s">
        <v>88</v>
      </c>
    </row>
    <row r="14" spans="1:4" s="3" customFormat="1">
      <c r="A14" s="124"/>
      <c r="B14" s="124"/>
      <c r="C14" s="61" t="s">
        <v>89</v>
      </c>
      <c r="D14" s="62" t="s">
        <v>90</v>
      </c>
    </row>
    <row r="15" spans="1:4" s="3" customFormat="1" ht="16.5" customHeight="1">
      <c r="A15" s="124"/>
      <c r="B15" s="124"/>
      <c r="C15" s="61" t="s">
        <v>91</v>
      </c>
      <c r="D15" s="62" t="s">
        <v>92</v>
      </c>
    </row>
    <row r="16" spans="1:4" s="3" customFormat="1" ht="16.5" customHeight="1">
      <c r="A16" s="124"/>
      <c r="B16" s="124"/>
      <c r="C16" s="61" t="s">
        <v>93</v>
      </c>
      <c r="D16" s="62" t="s">
        <v>94</v>
      </c>
    </row>
    <row r="17" spans="1:4" s="5" customFormat="1" ht="15.75" customHeight="1">
      <c r="A17" s="124"/>
      <c r="B17" s="124"/>
      <c r="C17" s="61" t="s">
        <v>95</v>
      </c>
      <c r="D17" s="62" t="s">
        <v>96</v>
      </c>
    </row>
    <row r="18" spans="1:4" s="5" customFormat="1" ht="15.75" customHeight="1">
      <c r="A18" s="124"/>
      <c r="B18" s="124"/>
      <c r="C18" s="63" t="s">
        <v>97</v>
      </c>
      <c r="D18" s="62" t="s">
        <v>98</v>
      </c>
    </row>
    <row r="19" spans="1:4" ht="21.75" customHeight="1">
      <c r="A19" s="13" t="s">
        <v>4</v>
      </c>
      <c r="B19" s="14" t="s">
        <v>14</v>
      </c>
      <c r="C19" s="125" t="s">
        <v>80</v>
      </c>
      <c r="D19" s="126"/>
    </row>
    <row r="20" spans="1:4" s="5" customFormat="1" ht="19.5" customHeight="1">
      <c r="A20" s="13" t="s">
        <v>5</v>
      </c>
      <c r="B20" s="14" t="s">
        <v>15</v>
      </c>
      <c r="C20" s="127" t="s">
        <v>45</v>
      </c>
      <c r="D20" s="128"/>
    </row>
    <row r="21" spans="1:4" s="5" customFormat="1" ht="15" customHeight="1">
      <c r="A21" s="13" t="s">
        <v>6</v>
      </c>
      <c r="B21" s="14" t="s">
        <v>16</v>
      </c>
      <c r="C21" s="120" t="s">
        <v>17</v>
      </c>
      <c r="D21" s="129"/>
    </row>
    <row r="22" spans="1:4" ht="13.5" customHeight="1">
      <c r="A22" s="24"/>
      <c r="B22" s="25"/>
      <c r="C22" s="24"/>
      <c r="D22" s="24"/>
    </row>
    <row r="23" spans="1:4">
      <c r="A23" s="8" t="s">
        <v>18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19</v>
      </c>
      <c r="C25" s="7" t="s">
        <v>20</v>
      </c>
      <c r="D25" s="9" t="s">
        <v>21</v>
      </c>
    </row>
    <row r="26" spans="1:4" ht="27.75" customHeight="1">
      <c r="A26" s="121" t="s">
        <v>24</v>
      </c>
      <c r="B26" s="122"/>
      <c r="C26" s="122"/>
      <c r="D26" s="123"/>
    </row>
    <row r="27" spans="1:4" ht="12" customHeight="1">
      <c r="A27" s="53"/>
      <c r="B27" s="54"/>
      <c r="C27" s="54"/>
      <c r="D27" s="55"/>
    </row>
    <row r="28" spans="1:4" ht="13.5" customHeight="1">
      <c r="A28" s="7">
        <v>1</v>
      </c>
      <c r="B28" s="6" t="s">
        <v>99</v>
      </c>
      <c r="C28" s="6" t="s">
        <v>22</v>
      </c>
      <c r="D28" s="6" t="s">
        <v>23</v>
      </c>
    </row>
    <row r="29" spans="1:4">
      <c r="A29" s="20" t="s">
        <v>25</v>
      </c>
      <c r="B29" s="19"/>
      <c r="C29" s="19"/>
      <c r="D29" s="19"/>
    </row>
    <row r="30" spans="1:4">
      <c r="A30" s="7">
        <v>1</v>
      </c>
      <c r="B30" s="6" t="s">
        <v>107</v>
      </c>
      <c r="C30" s="6" t="s">
        <v>22</v>
      </c>
      <c r="D30" s="6" t="s">
        <v>79</v>
      </c>
    </row>
    <row r="31" spans="1:4">
      <c r="A31" s="20" t="s">
        <v>35</v>
      </c>
      <c r="B31" s="19"/>
      <c r="C31" s="19"/>
      <c r="D31" s="19"/>
    </row>
    <row r="32" spans="1:4">
      <c r="A32" s="20" t="s">
        <v>36</v>
      </c>
      <c r="B32" s="19"/>
      <c r="C32" s="19"/>
      <c r="D32" s="19"/>
    </row>
    <row r="33" spans="1:4">
      <c r="A33" s="7">
        <v>1</v>
      </c>
      <c r="B33" s="6" t="s">
        <v>117</v>
      </c>
      <c r="C33" s="6" t="s">
        <v>108</v>
      </c>
      <c r="D33" s="6" t="s">
        <v>26</v>
      </c>
    </row>
    <row r="34" spans="1:4" ht="15" customHeight="1">
      <c r="A34" s="20" t="s">
        <v>27</v>
      </c>
      <c r="B34" s="19"/>
      <c r="C34" s="19"/>
      <c r="D34" s="19"/>
    </row>
    <row r="35" spans="1:4">
      <c r="A35" s="7">
        <v>1</v>
      </c>
      <c r="B35" s="6" t="s">
        <v>100</v>
      </c>
      <c r="C35" s="6" t="s">
        <v>22</v>
      </c>
      <c r="D35" s="6" t="s">
        <v>23</v>
      </c>
    </row>
    <row r="36" spans="1:4">
      <c r="A36" s="58"/>
      <c r="B36" s="12"/>
      <c r="C36" s="12"/>
      <c r="D36" s="12"/>
    </row>
    <row r="37" spans="1:4">
      <c r="A37" s="4" t="s">
        <v>41</v>
      </c>
      <c r="B37" s="19"/>
      <c r="C37" s="19"/>
      <c r="D37" s="19"/>
    </row>
    <row r="38" spans="1:4" ht="15" customHeight="1">
      <c r="A38" s="7">
        <v>1</v>
      </c>
      <c r="B38" s="6" t="s">
        <v>28</v>
      </c>
      <c r="C38" s="114">
        <v>1917</v>
      </c>
      <c r="D38" s="115"/>
    </row>
    <row r="39" spans="1:4">
      <c r="A39" s="7">
        <v>2</v>
      </c>
      <c r="B39" s="6" t="s">
        <v>30</v>
      </c>
      <c r="C39" s="114">
        <v>2</v>
      </c>
      <c r="D39" s="115"/>
    </row>
    <row r="40" spans="1:4">
      <c r="A40" s="7">
        <v>3</v>
      </c>
      <c r="B40" s="6" t="s">
        <v>31</v>
      </c>
      <c r="C40" s="114">
        <v>1</v>
      </c>
      <c r="D40" s="115"/>
    </row>
    <row r="41" spans="1:4">
      <c r="A41" s="7">
        <v>4</v>
      </c>
      <c r="B41" s="6" t="s">
        <v>29</v>
      </c>
      <c r="C41" s="114" t="s">
        <v>60</v>
      </c>
      <c r="D41" s="115"/>
    </row>
    <row r="42" spans="1:4" ht="15" customHeight="1">
      <c r="A42" s="7">
        <v>5</v>
      </c>
      <c r="B42" s="6" t="s">
        <v>32</v>
      </c>
      <c r="C42" s="114" t="s">
        <v>60</v>
      </c>
      <c r="D42" s="115"/>
    </row>
    <row r="43" spans="1:4">
      <c r="A43" s="7">
        <v>6</v>
      </c>
      <c r="B43" s="6" t="s">
        <v>33</v>
      </c>
      <c r="C43" s="114" t="s">
        <v>102</v>
      </c>
      <c r="D43" s="115"/>
    </row>
    <row r="44" spans="1:4">
      <c r="A44" s="7">
        <v>7</v>
      </c>
      <c r="B44" s="6" t="s">
        <v>34</v>
      </c>
      <c r="C44" s="114" t="s">
        <v>130</v>
      </c>
      <c r="D44" s="115"/>
    </row>
    <row r="45" spans="1:4">
      <c r="A45" s="7">
        <v>8</v>
      </c>
      <c r="B45" s="6" t="s">
        <v>109</v>
      </c>
      <c r="C45" s="114">
        <v>33</v>
      </c>
      <c r="D45" s="117"/>
    </row>
    <row r="46" spans="1:4" ht="15" customHeight="1">
      <c r="A46" s="7">
        <v>9</v>
      </c>
      <c r="B46" s="6" t="s">
        <v>61</v>
      </c>
      <c r="C46" s="116" t="s">
        <v>116</v>
      </c>
      <c r="D46" s="115"/>
    </row>
    <row r="47" spans="1:4">
      <c r="A47" s="4"/>
    </row>
    <row r="48" spans="1:4">
      <c r="A48" s="4"/>
    </row>
    <row r="50" spans="1:4">
      <c r="A50" s="64"/>
      <c r="B50" s="64"/>
      <c r="C50" s="57"/>
      <c r="D50" s="51"/>
    </row>
    <row r="51" spans="1:4">
      <c r="A51" s="64"/>
      <c r="B51" s="64"/>
      <c r="C51" s="57"/>
      <c r="D51" s="51"/>
    </row>
    <row r="52" spans="1:4">
      <c r="A52" s="64"/>
      <c r="B52" s="64"/>
      <c r="C52" s="57"/>
      <c r="D52" s="51"/>
    </row>
    <row r="53" spans="1:4">
      <c r="A53" s="64"/>
      <c r="B53" s="64"/>
      <c r="C53" s="57"/>
      <c r="D53" s="51"/>
    </row>
    <row r="54" spans="1:4">
      <c r="A54" s="64"/>
      <c r="B54" s="64"/>
      <c r="C54" s="49"/>
      <c r="D54" s="51"/>
    </row>
    <row r="55" spans="1:4">
      <c r="A55" s="64"/>
      <c r="B55" s="64"/>
      <c r="C55" s="65"/>
      <c r="D55" s="51"/>
    </row>
  </sheetData>
  <mergeCells count="18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1:D41"/>
    <mergeCell ref="C42:D42"/>
    <mergeCell ref="C43:D43"/>
    <mergeCell ref="C44:D44"/>
    <mergeCell ref="C46:D46"/>
    <mergeCell ref="C45:D45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68"/>
  <sheetViews>
    <sheetView workbookViewId="0">
      <selection activeCell="J30" sqref="J30"/>
    </sheetView>
  </sheetViews>
  <sheetFormatPr defaultRowHeight="15"/>
  <cols>
    <col min="1" max="1" width="15.85546875" customWidth="1"/>
    <col min="2" max="2" width="13.42578125" style="29" customWidth="1"/>
    <col min="3" max="3" width="8.5703125" style="29" customWidth="1"/>
    <col min="4" max="4" width="8.28515625" customWidth="1"/>
    <col min="5" max="5" width="9.5703125" customWidth="1"/>
    <col min="6" max="6" width="9.7109375" customWidth="1"/>
    <col min="7" max="7" width="10.28515625" style="33" customWidth="1"/>
    <col min="8" max="8" width="11.42578125" customWidth="1"/>
    <col min="9" max="26" width="9.140625" style="51"/>
  </cols>
  <sheetData>
    <row r="1" spans="1:10">
      <c r="A1" s="4" t="s">
        <v>114</v>
      </c>
      <c r="B1"/>
      <c r="C1" s="33"/>
      <c r="D1" s="33"/>
      <c r="G1"/>
    </row>
    <row r="2" spans="1:10" ht="17.25" customHeight="1">
      <c r="A2" s="4" t="s">
        <v>124</v>
      </c>
      <c r="B2"/>
      <c r="C2" s="33"/>
      <c r="D2" s="33"/>
      <c r="G2"/>
    </row>
    <row r="3" spans="1:10" ht="56.25" customHeight="1">
      <c r="A3" s="155" t="s">
        <v>49</v>
      </c>
      <c r="B3" s="156"/>
      <c r="C3" s="34" t="s">
        <v>115</v>
      </c>
      <c r="D3" s="28" t="s">
        <v>50</v>
      </c>
      <c r="E3" s="28" t="s">
        <v>51</v>
      </c>
      <c r="F3" s="28" t="s">
        <v>52</v>
      </c>
      <c r="G3" s="35" t="s">
        <v>53</v>
      </c>
      <c r="H3" s="28" t="s">
        <v>54</v>
      </c>
      <c r="I3" s="52"/>
    </row>
    <row r="4" spans="1:10" ht="20.25" customHeight="1">
      <c r="A4" s="162" t="s">
        <v>125</v>
      </c>
      <c r="B4" s="163"/>
      <c r="C4" s="34"/>
      <c r="D4" s="28">
        <v>21.7</v>
      </c>
      <c r="E4" s="28"/>
      <c r="F4" s="28"/>
      <c r="G4" s="35"/>
      <c r="H4" s="28"/>
      <c r="I4" s="52"/>
    </row>
    <row r="5" spans="1:10" ht="17.25" customHeight="1">
      <c r="A5" s="87" t="s">
        <v>112</v>
      </c>
      <c r="B5" s="83"/>
      <c r="C5" s="34"/>
      <c r="D5" s="28">
        <v>30.17</v>
      </c>
      <c r="E5" s="28"/>
      <c r="F5" s="28"/>
      <c r="G5" s="35"/>
      <c r="H5" s="28"/>
      <c r="I5" s="52"/>
    </row>
    <row r="6" spans="1:10" ht="17.25" customHeight="1">
      <c r="A6" s="87" t="s">
        <v>113</v>
      </c>
      <c r="B6" s="83"/>
      <c r="C6" s="34"/>
      <c r="D6" s="28">
        <v>-8.4700000000000006</v>
      </c>
      <c r="E6" s="28"/>
      <c r="F6" s="28"/>
      <c r="G6" s="35"/>
      <c r="H6" s="28"/>
      <c r="I6" s="52"/>
    </row>
    <row r="7" spans="1:10" ht="18" customHeight="1">
      <c r="A7" s="132" t="s">
        <v>126</v>
      </c>
      <c r="B7" s="133"/>
      <c r="C7" s="133"/>
      <c r="D7" s="133"/>
      <c r="E7" s="133"/>
      <c r="F7" s="133"/>
      <c r="G7" s="133"/>
      <c r="H7" s="117"/>
      <c r="I7" s="52"/>
    </row>
    <row r="8" spans="1:10" ht="17.25" customHeight="1">
      <c r="A8" s="155" t="s">
        <v>55</v>
      </c>
      <c r="B8" s="153"/>
      <c r="C8" s="72">
        <v>16.850000000000001</v>
      </c>
      <c r="D8" s="72">
        <v>-16.05</v>
      </c>
      <c r="E8" s="72">
        <f>E12+E15+E18</f>
        <v>147.69</v>
      </c>
      <c r="F8" s="72">
        <f>F12+F15+F18</f>
        <v>135.19999999999999</v>
      </c>
      <c r="G8" s="72">
        <f>G12+G15+G18</f>
        <v>135.19999999999999</v>
      </c>
      <c r="H8" s="66">
        <f>F8-E8+D8</f>
        <v>-28.54000000000001</v>
      </c>
      <c r="I8" s="73"/>
    </row>
    <row r="9" spans="1:10">
      <c r="A9" s="36" t="s">
        <v>56</v>
      </c>
      <c r="B9" s="37"/>
      <c r="C9" s="42">
        <f>C8-C10</f>
        <v>15.165000000000001</v>
      </c>
      <c r="D9" s="42">
        <v>-14.45</v>
      </c>
      <c r="E9" s="42">
        <f>E8-E10</f>
        <v>132.91999999999999</v>
      </c>
      <c r="F9" s="42">
        <f>F8-F10</f>
        <v>121.67999999999999</v>
      </c>
      <c r="G9" s="42">
        <f>G8-G10</f>
        <v>121.67999999999999</v>
      </c>
      <c r="H9" s="66">
        <f t="shared" ref="H9:H10" si="0">F9-E9+D9</f>
        <v>-25.689999999999994</v>
      </c>
    </row>
    <row r="10" spans="1:10">
      <c r="A10" s="136" t="s">
        <v>57</v>
      </c>
      <c r="B10" s="133"/>
      <c r="C10" s="42">
        <f>C8*10%</f>
        <v>1.6850000000000003</v>
      </c>
      <c r="D10" s="42">
        <v>-1.6</v>
      </c>
      <c r="E10" s="42">
        <v>14.77</v>
      </c>
      <c r="F10" s="42">
        <v>13.52</v>
      </c>
      <c r="G10" s="42">
        <v>13.52</v>
      </c>
      <c r="H10" s="66">
        <f t="shared" si="0"/>
        <v>-2.85</v>
      </c>
    </row>
    <row r="11" spans="1:10" ht="17.25" customHeight="1">
      <c r="A11" s="132" t="s">
        <v>58</v>
      </c>
      <c r="B11" s="152"/>
      <c r="C11" s="152"/>
      <c r="D11" s="152"/>
      <c r="E11" s="152"/>
      <c r="F11" s="152"/>
      <c r="G11" s="152"/>
      <c r="H11" s="153"/>
      <c r="I11" s="50"/>
      <c r="J11" s="73"/>
    </row>
    <row r="12" spans="1:10">
      <c r="A12" s="134" t="s">
        <v>44</v>
      </c>
      <c r="B12" s="135"/>
      <c r="C12" s="72">
        <f>5.65+1.1+1.3</f>
        <v>8.0500000000000007</v>
      </c>
      <c r="D12" s="43">
        <v>-8.34</v>
      </c>
      <c r="E12" s="43">
        <v>71.92</v>
      </c>
      <c r="F12" s="43">
        <v>65.78</v>
      </c>
      <c r="G12" s="43">
        <v>65.78</v>
      </c>
      <c r="H12" s="42">
        <f>F12-E12+D12</f>
        <v>-14.48</v>
      </c>
      <c r="J12" s="73"/>
    </row>
    <row r="13" spans="1:10">
      <c r="A13" s="36" t="s">
        <v>56</v>
      </c>
      <c r="B13" s="37"/>
      <c r="C13" s="42">
        <f>C12-C14</f>
        <v>7.245000000000001</v>
      </c>
      <c r="D13" s="43">
        <v>-7.51</v>
      </c>
      <c r="E13" s="42">
        <f>E12-E14</f>
        <v>64.73</v>
      </c>
      <c r="F13" s="42">
        <f>F12-F14</f>
        <v>59.2</v>
      </c>
      <c r="G13" s="42">
        <f>G12-G14</f>
        <v>59.2</v>
      </c>
      <c r="H13" s="42">
        <f t="shared" ref="H13:H20" si="1">F13-E13+D13</f>
        <v>-13.040000000000001</v>
      </c>
    </row>
    <row r="14" spans="1:10">
      <c r="A14" s="136" t="s">
        <v>57</v>
      </c>
      <c r="B14" s="133"/>
      <c r="C14" s="42">
        <f>C12*10%</f>
        <v>0.80500000000000016</v>
      </c>
      <c r="D14" s="43">
        <v>-0.83</v>
      </c>
      <c r="E14" s="42">
        <v>7.19</v>
      </c>
      <c r="F14" s="42">
        <v>6.58</v>
      </c>
      <c r="G14" s="42">
        <v>6.58</v>
      </c>
      <c r="H14" s="42">
        <f t="shared" si="1"/>
        <v>-1.4400000000000004</v>
      </c>
    </row>
    <row r="15" spans="1:10" ht="23.25" customHeight="1">
      <c r="A15" s="134" t="s">
        <v>37</v>
      </c>
      <c r="B15" s="135"/>
      <c r="C15" s="72">
        <v>5.15</v>
      </c>
      <c r="D15" s="43">
        <v>-6.29</v>
      </c>
      <c r="E15" s="43">
        <v>43.48</v>
      </c>
      <c r="F15" s="43">
        <v>39.659999999999997</v>
      </c>
      <c r="G15" s="43">
        <v>39.659999999999997</v>
      </c>
      <c r="H15" s="42">
        <f t="shared" si="1"/>
        <v>-10.11</v>
      </c>
    </row>
    <row r="16" spans="1:10">
      <c r="A16" s="36" t="s">
        <v>56</v>
      </c>
      <c r="B16" s="37"/>
      <c r="C16" s="42">
        <f>C15-C17</f>
        <v>4.6350000000000007</v>
      </c>
      <c r="D16" s="43">
        <v>-5.66</v>
      </c>
      <c r="E16" s="42">
        <f>E15-E17</f>
        <v>38.9</v>
      </c>
      <c r="F16" s="42">
        <f>F15-F17</f>
        <v>35.69</v>
      </c>
      <c r="G16" s="42">
        <f>G15-G17</f>
        <v>35.69</v>
      </c>
      <c r="H16" s="42">
        <f t="shared" si="1"/>
        <v>-8.870000000000001</v>
      </c>
    </row>
    <row r="17" spans="1:26" ht="15" customHeight="1">
      <c r="A17" s="136" t="s">
        <v>57</v>
      </c>
      <c r="B17" s="133"/>
      <c r="C17" s="42">
        <f>C15*10%</f>
        <v>0.51500000000000001</v>
      </c>
      <c r="D17" s="43">
        <v>-0.63</v>
      </c>
      <c r="E17" s="42">
        <v>4.58</v>
      </c>
      <c r="F17" s="42">
        <v>3.97</v>
      </c>
      <c r="G17" s="42">
        <v>3.97</v>
      </c>
      <c r="H17" s="42">
        <f t="shared" si="1"/>
        <v>-1.2399999999999998</v>
      </c>
    </row>
    <row r="18" spans="1:26" ht="14.25" customHeight="1">
      <c r="A18" s="11" t="s">
        <v>78</v>
      </c>
      <c r="B18" s="38"/>
      <c r="C18" s="66">
        <v>3.65</v>
      </c>
      <c r="D18" s="43">
        <v>-1.42</v>
      </c>
      <c r="E18" s="42">
        <v>32.29</v>
      </c>
      <c r="F18" s="42">
        <v>29.76</v>
      </c>
      <c r="G18" s="42">
        <v>29.76</v>
      </c>
      <c r="H18" s="42">
        <f t="shared" si="1"/>
        <v>-3.9499999999999975</v>
      </c>
    </row>
    <row r="19" spans="1:26" ht="14.25" customHeight="1">
      <c r="A19" s="36" t="s">
        <v>56</v>
      </c>
      <c r="B19" s="37"/>
      <c r="C19" s="42">
        <f>C18-C20</f>
        <v>3.2850000000000001</v>
      </c>
      <c r="D19" s="43">
        <v>-1.28</v>
      </c>
      <c r="E19" s="42">
        <f>E18-E20</f>
        <v>29</v>
      </c>
      <c r="F19" s="42">
        <f>F18-F20</f>
        <v>26.78</v>
      </c>
      <c r="G19" s="42">
        <f>G18-G20</f>
        <v>26.78</v>
      </c>
      <c r="H19" s="42">
        <f t="shared" si="1"/>
        <v>-3.4999999999999991</v>
      </c>
    </row>
    <row r="20" spans="1:26">
      <c r="A20" s="136" t="s">
        <v>57</v>
      </c>
      <c r="B20" s="133"/>
      <c r="C20" s="42">
        <f>C18*10%</f>
        <v>0.36499999999999999</v>
      </c>
      <c r="D20" s="43">
        <v>-0.14000000000000001</v>
      </c>
      <c r="E20" s="42">
        <v>3.29</v>
      </c>
      <c r="F20" s="42">
        <v>2.98</v>
      </c>
      <c r="G20" s="42">
        <v>2.98</v>
      </c>
      <c r="H20" s="42">
        <f t="shared" si="1"/>
        <v>-0.45000000000000007</v>
      </c>
    </row>
    <row r="21" spans="1:26" s="3" customFormat="1" ht="9" customHeight="1">
      <c r="A21" s="84"/>
      <c r="B21" s="88"/>
      <c r="C21" s="89"/>
      <c r="D21" s="43"/>
      <c r="E21" s="90"/>
      <c r="F21" s="90"/>
      <c r="G21" s="90"/>
      <c r="H21" s="9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4" customFormat="1" ht="14.25" customHeight="1">
      <c r="A22" s="155" t="s">
        <v>38</v>
      </c>
      <c r="B22" s="156"/>
      <c r="C22" s="66">
        <v>13.5</v>
      </c>
      <c r="D22" s="43">
        <v>66.319999999999993</v>
      </c>
      <c r="E22" s="66">
        <v>120.61</v>
      </c>
      <c r="F22" s="66">
        <v>109.6</v>
      </c>
      <c r="G22" s="70">
        <f>G23+G24</f>
        <v>12.370000000000001</v>
      </c>
      <c r="H22" s="66">
        <f>F22-E22+D22+F22-G22</f>
        <v>152.53999999999996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s="4" customFormat="1" ht="13.5" customHeight="1">
      <c r="A23" s="68" t="s">
        <v>59</v>
      </c>
      <c r="B23" s="69"/>
      <c r="C23" s="66">
        <f>C22-C24</f>
        <v>12.15</v>
      </c>
      <c r="D23" s="43">
        <v>68.430000000000007</v>
      </c>
      <c r="E23" s="42">
        <f>E22-E24</f>
        <v>108.55</v>
      </c>
      <c r="F23" s="42">
        <f>F22-F24</f>
        <v>98.639999999999986</v>
      </c>
      <c r="G23" s="71">
        <v>1.41</v>
      </c>
      <c r="H23" s="66">
        <f t="shared" ref="H23:H24" si="2">F23-E23+D23+F23-G23</f>
        <v>155.74999999999997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12.75" customHeight="1">
      <c r="A24" s="136" t="s">
        <v>57</v>
      </c>
      <c r="B24" s="133"/>
      <c r="C24" s="42">
        <f>C22*10%</f>
        <v>1.35</v>
      </c>
      <c r="D24" s="43">
        <v>-2.11</v>
      </c>
      <c r="E24" s="42">
        <v>12.06</v>
      </c>
      <c r="F24" s="42">
        <v>10.96</v>
      </c>
      <c r="G24" s="42">
        <v>10.96</v>
      </c>
      <c r="H24" s="66">
        <f t="shared" si="2"/>
        <v>-3.2099999999999991</v>
      </c>
    </row>
    <row r="25" spans="1:26" ht="12.75" customHeight="1">
      <c r="A25" s="113"/>
      <c r="B25" s="112"/>
      <c r="C25" s="42"/>
      <c r="D25" s="43"/>
      <c r="E25" s="42"/>
      <c r="F25" s="42"/>
      <c r="G25" s="110"/>
      <c r="H25" s="66"/>
    </row>
    <row r="26" spans="1:26" ht="12.75" customHeight="1">
      <c r="A26" s="137" t="s">
        <v>127</v>
      </c>
      <c r="B26" s="138"/>
      <c r="C26" s="42"/>
      <c r="D26" s="72">
        <v>0</v>
      </c>
      <c r="E26" s="66">
        <v>0.5</v>
      </c>
      <c r="F26" s="66">
        <v>0.3</v>
      </c>
      <c r="G26" s="70">
        <v>0.3</v>
      </c>
      <c r="H26" s="66">
        <f>F26-E26</f>
        <v>-0.2</v>
      </c>
    </row>
    <row r="27" spans="1:26" ht="12.75" customHeight="1">
      <c r="A27" s="36" t="s">
        <v>128</v>
      </c>
      <c r="B27" s="111"/>
      <c r="C27" s="42"/>
      <c r="D27" s="43"/>
      <c r="E27" s="42"/>
      <c r="F27" s="42"/>
      <c r="G27" s="110"/>
      <c r="H27" s="66"/>
    </row>
    <row r="28" spans="1:26" ht="12.75" customHeight="1">
      <c r="A28" s="130" t="s">
        <v>129</v>
      </c>
      <c r="B28" s="131"/>
      <c r="C28" s="42"/>
      <c r="D28" s="43"/>
      <c r="E28" s="42">
        <v>0.5</v>
      </c>
      <c r="F28" s="42">
        <v>0.3</v>
      </c>
      <c r="G28" s="110"/>
      <c r="H28" s="66"/>
    </row>
    <row r="29" spans="1:26" s="3" customFormat="1">
      <c r="A29" s="85" t="s">
        <v>110</v>
      </c>
      <c r="B29" s="92"/>
      <c r="C29" s="93"/>
      <c r="D29" s="94"/>
      <c r="E29" s="93">
        <f>E8+E22+E26</f>
        <v>268.8</v>
      </c>
      <c r="F29" s="93">
        <f t="shared" ref="F29:G29" si="3">F8+F22+F26</f>
        <v>245.1</v>
      </c>
      <c r="G29" s="93">
        <f t="shared" si="3"/>
        <v>147.87</v>
      </c>
      <c r="H29" s="72"/>
      <c r="I29" s="95"/>
      <c r="J29" s="95"/>
    </row>
    <row r="30" spans="1:26" s="3" customFormat="1" ht="18" customHeight="1">
      <c r="A30" s="148" t="s">
        <v>111</v>
      </c>
      <c r="B30" s="149"/>
      <c r="C30" s="96"/>
      <c r="D30" s="96">
        <v>50.27</v>
      </c>
      <c r="E30" s="94"/>
      <c r="F30" s="94"/>
      <c r="G30" s="96"/>
      <c r="H30" s="89">
        <f>F29-E29+D30+F29-G29</f>
        <v>123.79999999999995</v>
      </c>
      <c r="I30" s="95"/>
      <c r="J30" s="95"/>
    </row>
    <row r="31" spans="1:26" s="3" customFormat="1" ht="21" customHeight="1">
      <c r="A31" s="148" t="s">
        <v>132</v>
      </c>
      <c r="B31" s="148"/>
      <c r="C31" s="97"/>
      <c r="D31" s="97"/>
      <c r="E31" s="72"/>
      <c r="F31" s="93"/>
      <c r="G31" s="93"/>
      <c r="H31" s="72">
        <f>H32+H33</f>
        <v>123.79999999999997</v>
      </c>
      <c r="I31" s="95"/>
      <c r="J31" s="95"/>
    </row>
    <row r="32" spans="1:26" s="3" customFormat="1" ht="23.25">
      <c r="A32" s="98" t="s">
        <v>112</v>
      </c>
      <c r="B32" s="98"/>
      <c r="C32" s="97"/>
      <c r="D32" s="97"/>
      <c r="E32" s="72"/>
      <c r="F32" s="93"/>
      <c r="G32" s="93"/>
      <c r="H32" s="72">
        <f>H23</f>
        <v>155.74999999999997</v>
      </c>
      <c r="I32" s="95"/>
      <c r="J32" s="95"/>
    </row>
    <row r="33" spans="1:26" s="3" customFormat="1" ht="23.25">
      <c r="A33" s="99" t="s">
        <v>113</v>
      </c>
      <c r="B33" s="100"/>
      <c r="C33" s="97"/>
      <c r="D33" s="97"/>
      <c r="E33" s="72"/>
      <c r="F33" s="93"/>
      <c r="G33" s="93"/>
      <c r="H33" s="72">
        <f>H8+H24+H26</f>
        <v>-31.950000000000006</v>
      </c>
      <c r="I33" s="95"/>
      <c r="J33" s="95"/>
    </row>
    <row r="34" spans="1:26" s="3" customFormat="1">
      <c r="A34" s="101"/>
      <c r="B34" s="101"/>
      <c r="C34" s="102"/>
      <c r="D34" s="102"/>
      <c r="E34" s="103"/>
      <c r="F34" s="104"/>
      <c r="G34" s="104"/>
      <c r="H34" s="103"/>
      <c r="I34" s="95"/>
      <c r="J34" s="95"/>
    </row>
    <row r="35" spans="1:26" s="74" customFormat="1" ht="21.75" customHeight="1">
      <c r="A35" s="21" t="s">
        <v>131</v>
      </c>
      <c r="B35" s="56"/>
      <c r="C35" s="75"/>
      <c r="D35" s="23"/>
      <c r="E35" s="23"/>
      <c r="F35" s="23"/>
      <c r="G35" s="23"/>
    </row>
    <row r="36" spans="1:26" s="74" customFormat="1" ht="21.75" customHeight="1">
      <c r="A36" s="21"/>
      <c r="B36" s="86"/>
      <c r="C36" s="75"/>
      <c r="D36" s="23"/>
      <c r="E36" s="23"/>
      <c r="F36" s="23"/>
      <c r="G36" s="23"/>
    </row>
    <row r="37" spans="1:26">
      <c r="A37" s="141" t="s">
        <v>103</v>
      </c>
      <c r="B37" s="133"/>
      <c r="C37" s="133"/>
      <c r="D37" s="117"/>
      <c r="E37" s="30" t="s">
        <v>104</v>
      </c>
      <c r="F37" s="30" t="s">
        <v>46</v>
      </c>
      <c r="G37" s="30" t="s">
        <v>118</v>
      </c>
      <c r="H37" s="108" t="s">
        <v>119</v>
      </c>
    </row>
    <row r="38" spans="1:26" s="4" customFormat="1">
      <c r="A38" s="142" t="s">
        <v>120</v>
      </c>
      <c r="B38" s="143"/>
      <c r="C38" s="143"/>
      <c r="D38" s="144"/>
      <c r="E38" s="76"/>
      <c r="F38" s="30"/>
      <c r="G38" s="77">
        <v>1.41</v>
      </c>
      <c r="H38" s="108" t="s">
        <v>121</v>
      </c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>
      <c r="A39" s="145"/>
      <c r="B39" s="146"/>
      <c r="C39" s="146"/>
      <c r="D39" s="147"/>
      <c r="E39" s="76"/>
      <c r="F39" s="30"/>
      <c r="G39" s="77"/>
      <c r="H39" s="109"/>
    </row>
    <row r="40" spans="1:26">
      <c r="A40" s="145"/>
      <c r="B40" s="152"/>
      <c r="C40" s="152"/>
      <c r="D40" s="153"/>
      <c r="E40" s="76"/>
      <c r="F40" s="30"/>
      <c r="G40" s="77"/>
      <c r="H40" s="107"/>
    </row>
    <row r="41" spans="1:26">
      <c r="A41" s="21" t="s">
        <v>39</v>
      </c>
      <c r="D41" s="23"/>
      <c r="E41" s="23"/>
      <c r="F41" s="23"/>
      <c r="G41" s="39"/>
    </row>
    <row r="42" spans="1:26">
      <c r="A42" s="21" t="s">
        <v>62</v>
      </c>
      <c r="D42" s="23"/>
      <c r="E42" s="23"/>
      <c r="F42" s="23"/>
      <c r="G42" s="39"/>
    </row>
    <row r="43" spans="1:26" ht="12" customHeight="1">
      <c r="A43" s="141" t="s">
        <v>48</v>
      </c>
      <c r="B43" s="133"/>
      <c r="C43" s="133"/>
      <c r="D43" s="133"/>
      <c r="E43" s="117"/>
      <c r="F43" s="32" t="s">
        <v>46</v>
      </c>
      <c r="G43" s="31" t="s">
        <v>47</v>
      </c>
    </row>
    <row r="44" spans="1:26">
      <c r="A44" s="141" t="s">
        <v>60</v>
      </c>
      <c r="B44" s="133"/>
      <c r="C44" s="133"/>
      <c r="D44" s="133"/>
      <c r="E44" s="117"/>
      <c r="F44" s="30"/>
      <c r="G44" s="30">
        <v>0</v>
      </c>
    </row>
    <row r="45" spans="1:26">
      <c r="A45" s="44"/>
      <c r="B45" s="82"/>
      <c r="C45" s="82"/>
      <c r="D45" s="82"/>
      <c r="E45" s="82"/>
      <c r="F45" s="44"/>
      <c r="G45" s="44"/>
    </row>
    <row r="46" spans="1:26">
      <c r="A46" s="44"/>
      <c r="B46" s="82"/>
      <c r="C46" s="82"/>
      <c r="D46" s="82"/>
      <c r="E46" s="82"/>
      <c r="F46" s="44"/>
      <c r="G46" s="44"/>
    </row>
    <row r="47" spans="1:26">
      <c r="A47" s="23"/>
      <c r="D47" s="23"/>
      <c r="E47" s="23"/>
      <c r="F47" s="23"/>
      <c r="G47" s="39"/>
    </row>
    <row r="48" spans="1:26">
      <c r="A48" s="23"/>
      <c r="B48" s="86"/>
      <c r="C48" s="86"/>
      <c r="D48" s="23"/>
      <c r="E48" s="23"/>
      <c r="F48" s="23"/>
      <c r="G48" s="39"/>
    </row>
    <row r="49" spans="1:7">
      <c r="A49" s="21" t="s">
        <v>63</v>
      </c>
      <c r="D49" s="23"/>
      <c r="E49" s="23"/>
      <c r="F49" s="23"/>
      <c r="G49" s="39"/>
    </row>
    <row r="50" spans="1:7" ht="12" customHeight="1">
      <c r="A50" s="150" t="s">
        <v>64</v>
      </c>
      <c r="B50" s="117"/>
      <c r="C50" s="151" t="s">
        <v>65</v>
      </c>
      <c r="D50" s="117"/>
      <c r="E50" s="40" t="s">
        <v>66</v>
      </c>
      <c r="F50" s="40" t="s">
        <v>67</v>
      </c>
      <c r="G50" s="40" t="s">
        <v>68</v>
      </c>
    </row>
    <row r="51" spans="1:7">
      <c r="A51" s="141" t="s">
        <v>81</v>
      </c>
      <c r="B51" s="159"/>
      <c r="C51" s="160" t="s">
        <v>60</v>
      </c>
      <c r="D51" s="161"/>
      <c r="E51" s="30" t="s">
        <v>60</v>
      </c>
      <c r="F51" s="30" t="s">
        <v>60</v>
      </c>
      <c r="G51" s="30" t="s">
        <v>60</v>
      </c>
    </row>
    <row r="52" spans="1:7">
      <c r="A52" s="44"/>
      <c r="B52" s="45"/>
      <c r="C52" s="27"/>
      <c r="D52" s="46"/>
      <c r="E52" s="44"/>
      <c r="F52" s="44"/>
      <c r="G52" s="44"/>
    </row>
    <row r="53" spans="1:7">
      <c r="A53" s="44"/>
      <c r="B53" s="45"/>
      <c r="C53" s="81"/>
      <c r="D53" s="82"/>
      <c r="E53" s="44"/>
      <c r="F53" s="44"/>
      <c r="G53" s="44"/>
    </row>
    <row r="54" spans="1:7">
      <c r="A54" s="44"/>
      <c r="B54" s="45"/>
      <c r="C54" s="81"/>
      <c r="D54" s="82"/>
      <c r="E54" s="44"/>
      <c r="F54" s="44"/>
      <c r="G54" s="44"/>
    </row>
    <row r="55" spans="1:7">
      <c r="A55" s="140"/>
      <c r="B55" s="140"/>
      <c r="C55" s="140"/>
      <c r="D55" s="140"/>
      <c r="E55" s="140"/>
      <c r="F55" s="140"/>
      <c r="G55" s="140"/>
    </row>
    <row r="56" spans="1:7">
      <c r="A56" s="21" t="s">
        <v>106</v>
      </c>
      <c r="B56" s="56"/>
      <c r="C56" s="75"/>
      <c r="E56" s="33"/>
      <c r="F56" s="78"/>
    </row>
    <row r="57" spans="1:7">
      <c r="A57" s="21" t="s">
        <v>133</v>
      </c>
      <c r="B57" s="79"/>
      <c r="C57" s="80"/>
      <c r="D57" s="21"/>
      <c r="E57" s="33"/>
      <c r="F57" s="78"/>
    </row>
    <row r="58" spans="1:7" ht="61.5" customHeight="1">
      <c r="A58" s="157" t="s">
        <v>134</v>
      </c>
      <c r="B58" s="158"/>
      <c r="C58" s="158"/>
      <c r="D58" s="158"/>
      <c r="E58" s="158"/>
      <c r="F58" s="158"/>
      <c r="G58" s="158"/>
    </row>
    <row r="59" spans="1:7">
      <c r="B59" s="56"/>
      <c r="C59" s="56"/>
    </row>
    <row r="60" spans="1:7">
      <c r="B60" s="59"/>
      <c r="C60" s="59"/>
    </row>
    <row r="61" spans="1:7">
      <c r="A61" s="105" t="s">
        <v>75</v>
      </c>
      <c r="B61" s="106"/>
      <c r="C61" s="106"/>
      <c r="D61" s="105"/>
      <c r="E61" s="105" t="s">
        <v>77</v>
      </c>
      <c r="F61" s="105"/>
    </row>
    <row r="62" spans="1:7">
      <c r="A62" s="105" t="s">
        <v>76</v>
      </c>
      <c r="B62" s="106"/>
      <c r="C62" s="106"/>
      <c r="D62" s="105"/>
      <c r="E62" s="105"/>
      <c r="F62" s="105"/>
    </row>
    <row r="63" spans="1:7">
      <c r="A63" s="105" t="s">
        <v>105</v>
      </c>
      <c r="B63" s="106"/>
      <c r="C63" s="106"/>
      <c r="D63" s="105"/>
      <c r="E63" s="105"/>
      <c r="F63" s="105"/>
    </row>
    <row r="64" spans="1:7">
      <c r="A64" s="47"/>
      <c r="B64" s="48"/>
      <c r="C64" s="48"/>
      <c r="D64" s="47"/>
      <c r="E64" s="47"/>
    </row>
    <row r="65" spans="1:3">
      <c r="A65" s="41" t="s">
        <v>69</v>
      </c>
    </row>
    <row r="66" spans="1:3">
      <c r="A66" s="139" t="s">
        <v>70</v>
      </c>
      <c r="B66" s="139"/>
      <c r="C66" s="29" t="s">
        <v>23</v>
      </c>
    </row>
    <row r="67" spans="1:3">
      <c r="A67" s="139" t="s">
        <v>71</v>
      </c>
      <c r="B67" s="139"/>
      <c r="C67" s="29" t="s">
        <v>73</v>
      </c>
    </row>
    <row r="68" spans="1:3">
      <c r="A68" s="139" t="s">
        <v>72</v>
      </c>
      <c r="B68" s="154"/>
      <c r="C68" s="29" t="s">
        <v>74</v>
      </c>
    </row>
  </sheetData>
  <mergeCells count="32">
    <mergeCell ref="A67:B67"/>
    <mergeCell ref="A68:B68"/>
    <mergeCell ref="A3:B3"/>
    <mergeCell ref="A8:B8"/>
    <mergeCell ref="A10:B10"/>
    <mergeCell ref="A11:H11"/>
    <mergeCell ref="A12:B12"/>
    <mergeCell ref="A20:B20"/>
    <mergeCell ref="A22:B22"/>
    <mergeCell ref="A24:B24"/>
    <mergeCell ref="A14:B14"/>
    <mergeCell ref="A58:G58"/>
    <mergeCell ref="A51:B51"/>
    <mergeCell ref="C51:D51"/>
    <mergeCell ref="A43:E43"/>
    <mergeCell ref="A4:B4"/>
    <mergeCell ref="A30:B30"/>
    <mergeCell ref="A31:B31"/>
    <mergeCell ref="A44:E44"/>
    <mergeCell ref="A50:B50"/>
    <mergeCell ref="C50:D50"/>
    <mergeCell ref="A40:D40"/>
    <mergeCell ref="A66:B66"/>
    <mergeCell ref="A55:G55"/>
    <mergeCell ref="A37:D37"/>
    <mergeCell ref="A38:D38"/>
    <mergeCell ref="A39:D39"/>
    <mergeCell ref="A28:B28"/>
    <mergeCell ref="A7:H7"/>
    <mergeCell ref="A15:B15"/>
    <mergeCell ref="A17:B17"/>
    <mergeCell ref="A26:B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2018-03-20T03:37:32Z</cp:lastPrinted>
  <dcterms:created xsi:type="dcterms:W3CDTF">2013-02-18T04:38:06Z</dcterms:created>
  <dcterms:modified xsi:type="dcterms:W3CDTF">2018-03-20T03:50:27Z</dcterms:modified>
</cp:coreProperties>
</file>