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E35" i="8"/>
  <c r="G8"/>
  <c r="G10"/>
  <c r="G9"/>
  <c r="G23"/>
  <c r="G22"/>
  <c r="G20"/>
  <c r="G19"/>
  <c r="G17"/>
  <c r="G16"/>
  <c r="G14"/>
  <c r="G13"/>
  <c r="E41"/>
  <c r="G35"/>
  <c r="G41"/>
  <c r="H42"/>
  <c r="H43"/>
  <c r="H44"/>
  <c r="H45"/>
  <c r="H34"/>
  <c r="H33"/>
  <c r="H32"/>
  <c r="H31"/>
  <c r="H29"/>
  <c r="F29"/>
  <c r="E29"/>
  <c r="G25"/>
  <c r="F8"/>
  <c r="F35"/>
  <c r="E8"/>
  <c r="E10"/>
  <c r="D5"/>
  <c r="H8"/>
  <c r="H25"/>
  <c r="H38"/>
  <c r="F41"/>
  <c r="H40"/>
  <c r="F39"/>
  <c r="E39"/>
  <c r="H39"/>
  <c r="F27"/>
  <c r="E27"/>
  <c r="H27"/>
  <c r="F26"/>
  <c r="E26"/>
  <c r="H26"/>
  <c r="F23"/>
  <c r="E23"/>
  <c r="H23"/>
  <c r="F22"/>
  <c r="E22"/>
  <c r="H22"/>
  <c r="H21"/>
  <c r="F20"/>
  <c r="E20"/>
  <c r="H20"/>
  <c r="F19"/>
  <c r="E19"/>
  <c r="H19"/>
  <c r="H18"/>
  <c r="F17"/>
  <c r="E17"/>
  <c r="H17"/>
  <c r="F16"/>
  <c r="E16"/>
  <c r="H16"/>
  <c r="H15"/>
  <c r="F14"/>
  <c r="E14"/>
  <c r="H14"/>
  <c r="F13"/>
  <c r="E13"/>
  <c r="H13"/>
  <c r="H12"/>
  <c r="F10"/>
  <c r="H10"/>
  <c r="F9"/>
  <c r="E9"/>
  <c r="H9"/>
</calcChain>
</file>

<file path=xl/sharedStrings.xml><?xml version="1.0" encoding="utf-8"?>
<sst xmlns="http://schemas.openxmlformats.org/spreadsheetml/2006/main" count="169" uniqueCount="145">
  <si>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</si>
  <si>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</si>
  <si>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</si>
  <si>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</si>
  <si>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</si>
  <si>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</si>
  <si>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</si>
  <si>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</si>
  <si>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</si>
  <si>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</si>
  <si>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</si>
  <si>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</si>
  <si>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</si>
  <si>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</si>
  <si>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</si>
  <si>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</si>
  <si>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</si>
  <si>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</si>
  <si>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</si>
  <si>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</si>
  <si>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</si>
  <si>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</si>
  <si>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</si>
  <si>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</si>
  <si>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</si>
  <si>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</si>
  <si>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</si>
  <si>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</si>
  <si>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</si>
  <si>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</si>
  <si>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</si>
  <si>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</si>
  <si>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</si>
  <si>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</si>
  <si>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</si>
  <si>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</si>
  <si>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</si>
  <si>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</si>
  <si>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</si>
  <si>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</si>
  <si>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</si>
  <si>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</si>
  <si>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</si>
  <si>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</si>
  <si>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</si>
  <si>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</si>
  <si>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</si>
  <si>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</si>
  <si>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</si>
  <si>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</si>
  <si>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</si>
  <si>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</si>
  <si>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</si>
  <si>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</si>
  <si>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</si>
  <si>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</si>
  <si>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</si>
  <si>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</si>
  <si>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</si>
  <si>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</si>
  <si>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</si>
  <si>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</si>
  <si>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</si>
  <si>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</si>
  <si>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</si>
  <si>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</si>
  <si>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</si>
  <si>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</si>
  <si>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</si>
  <si>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</si>
  <si>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</si>
  <si>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</si>
  <si>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</si>
  <si>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</si>
  <si>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</si>
  <si>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</si>
  <si>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</si>
  <si>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</si>
  <si>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</si>
  <si>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</si>
  <si>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</si>
  <si>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</si>
  <si>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</si>
  <si>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</si>
  <si>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</si>
  <si>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</si>
  <si>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</si>
  <si>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</si>
  <si>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</si>
  <si>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</si>
  <si>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</si>
  <si>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</si>
  <si>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</si>
  <si>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</si>
  <si>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</si>
  <si>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</si>
  <si>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</si>
  <si>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</si>
  <si>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</si>
  <si>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</si>
  <si>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</si>
  <si>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</si>
  <si>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</si>
  <si>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</si>
  <si>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2-260 - 343</t>
  </si>
  <si>
    <t>1.4 Вывоз и утилизация ТБО</t>
  </si>
  <si>
    <t>ул. Тунгусская,8</t>
  </si>
  <si>
    <t>итого по дому:</t>
  </si>
  <si>
    <t>Прочие работы и услуги</t>
  </si>
  <si>
    <t>сумма т.р.</t>
  </si>
  <si>
    <t>Количество проживающих</t>
  </si>
  <si>
    <t>01 августа 2014 г</t>
  </si>
  <si>
    <t>№ 34 по ул. Пушкинской</t>
  </si>
  <si>
    <t>ООО " Чистый двор"</t>
  </si>
  <si>
    <t>ООО "Эра"</t>
  </si>
  <si>
    <t>5 этажей</t>
  </si>
  <si>
    <t>3 подъезда</t>
  </si>
  <si>
    <t>Площадь нежилых помещений</t>
  </si>
  <si>
    <t>Пушкинская,34</t>
  </si>
  <si>
    <t>2.Текущий ремонт нежилых помещений</t>
  </si>
  <si>
    <t>услуги по управлению,налоги</t>
  </si>
  <si>
    <t>Часть 2.( форма 2.8 стандарта раскрытия информации)</t>
  </si>
  <si>
    <t>тариф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</si>
  <si>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</si>
  <si>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</si>
  <si>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</si>
  <si>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</si>
  <si>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исполнитель</t>
  </si>
  <si>
    <t>ООО " Восток-Мегаполис"</t>
  </si>
  <si>
    <t>78 чел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</si>
  <si>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</si>
  <si>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</si>
  <si>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</si>
  <si>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</si>
  <si>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</si>
  <si>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</si>
  <si>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</si>
  <si>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</si>
  <si>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</si>
  <si>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3. Перечень работ, выполненных по статье " текущий ремонт"  в 2017 году.</t>
  </si>
  <si>
    <t>работ по текущему ремонту  в 2017 г. не производилось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</si>
  <si>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</si>
  <si>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План по статье "текущий ремонт"на 2018 год. </t>
  </si>
  <si>
    <t>Ремонт балконов по предписанию ГЖИ ПК.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</si>
  <si>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333/02 от 20.02.2018 г.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</si>
</sst>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8" xfId="1" applyFont="1" applyFill="1" applyBorder="1" applyAlignment="1">
      <alignment horizontal="left"/>
    </xf>
    <xf numFmtId="0" fontId="10" fillId="0" borderId="8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0" fillId="0" borderId="1" xfId="0" applyBorder="1" applyAlignment="1"/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3" fillId="0" borderId="2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9" xfId="0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/>
    <xf numFmtId="2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 applyAlignment="1">
      <alignment horizontal="center"/>
    </xf>
    <xf numFmtId="2" fontId="9" fillId="2" borderId="0" xfId="0" applyNumberFormat="1" applyFont="1" applyFill="1" applyBorder="1"/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/>
    <xf numFmtId="2" fontId="9" fillId="0" borderId="1" xfId="0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16" fillId="0" borderId="0" xfId="0" applyFont="1" applyAlignment="1">
      <alignment wrapText="1"/>
    </xf>
    <xf numFmtId="1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0" fontId="3" fillId="0" borderId="2" xfId="0" applyFont="1" applyBorder="1" applyAlignment="1"/>
    <xf numFmtId="0" fontId="3" fillId="0" borderId="6" xfId="0" applyFont="1" applyBorder="1" applyAlignment="1"/>
    <xf numFmtId="0" fontId="9" fillId="0" borderId="2" xfId="0" applyFont="1" applyBorder="1" applyAlignment="1"/>
    <xf numFmtId="0" fontId="9" fillId="0" borderId="6" xfId="0" applyFont="1" applyBorder="1" applyAlignment="1"/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9" fillId="0" borderId="5" xfId="0" applyFont="1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16" fontId="9" fillId="0" borderId="2" xfId="0" applyNumberFormat="1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2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130</v>
      </c>
      <c r="C1" s="1"/>
    </row>
    <row r="2" spans="1:4" ht="15" customHeight="1">
      <c r="A2" s="2" t="s">
        <v>49</v>
      </c>
      <c r="C2" s="4"/>
    </row>
    <row r="3" spans="1:4" ht="15.75">
      <c r="B3" s="4" t="s">
        <v>10</v>
      </c>
      <c r="C3" s="24" t="s">
        <v>112</v>
      </c>
    </row>
    <row r="4" spans="1:4" ht="14.25" customHeight="1">
      <c r="A4" s="22" t="s">
        <v>144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50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47</v>
      </c>
      <c r="D8" s="14"/>
    </row>
    <row r="9" spans="1:4" s="3" customFormat="1" ht="12" customHeight="1">
      <c r="A9" s="12" t="s">
        <v>1</v>
      </c>
      <c r="B9" s="13" t="s">
        <v>11</v>
      </c>
      <c r="C9" s="123" t="s">
        <v>12</v>
      </c>
      <c r="D9" s="124"/>
    </row>
    <row r="10" spans="1:4" s="3" customFormat="1" ht="24" customHeight="1">
      <c r="A10" s="12" t="s">
        <v>2</v>
      </c>
      <c r="B10" s="15" t="s">
        <v>13</v>
      </c>
      <c r="C10" s="117" t="s">
        <v>84</v>
      </c>
      <c r="D10" s="118"/>
    </row>
    <row r="11" spans="1:4" s="3" customFormat="1" ht="15" customHeight="1">
      <c r="A11" s="12" t="s">
        <v>3</v>
      </c>
      <c r="B11" s="13" t="s">
        <v>14</v>
      </c>
      <c r="C11" s="123" t="s">
        <v>15</v>
      </c>
      <c r="D11" s="124"/>
    </row>
    <row r="12" spans="1:4" s="3" customFormat="1" ht="15" customHeight="1">
      <c r="A12" s="58" t="s">
        <v>4</v>
      </c>
      <c r="B12" s="59" t="s">
        <v>86</v>
      </c>
      <c r="C12" s="55" t="s">
        <v>87</v>
      </c>
      <c r="D12" s="56" t="s">
        <v>88</v>
      </c>
    </row>
    <row r="13" spans="1:4" s="3" customFormat="1" ht="15" customHeight="1">
      <c r="A13" s="60"/>
      <c r="B13" s="61"/>
      <c r="C13" s="55" t="s">
        <v>89</v>
      </c>
      <c r="D13" s="56" t="s">
        <v>90</v>
      </c>
    </row>
    <row r="14" spans="1:4" s="3" customFormat="1" ht="15" customHeight="1">
      <c r="A14" s="60"/>
      <c r="B14" s="61"/>
      <c r="C14" s="55" t="s">
        <v>91</v>
      </c>
      <c r="D14" s="56" t="s">
        <v>92</v>
      </c>
    </row>
    <row r="15" spans="1:4" s="3" customFormat="1" ht="15" customHeight="1">
      <c r="A15" s="60"/>
      <c r="B15" s="61"/>
      <c r="C15" s="55" t="s">
        <v>93</v>
      </c>
      <c r="D15" s="56" t="s">
        <v>94</v>
      </c>
    </row>
    <row r="16" spans="1:4" s="3" customFormat="1" ht="15" customHeight="1">
      <c r="A16" s="60"/>
      <c r="B16" s="61"/>
      <c r="C16" s="55" t="s">
        <v>95</v>
      </c>
      <c r="D16" s="56" t="s">
        <v>96</v>
      </c>
    </row>
    <row r="17" spans="1:4" s="3" customFormat="1" ht="15" customHeight="1">
      <c r="A17" s="60"/>
      <c r="B17" s="61"/>
      <c r="C17" s="55" t="s">
        <v>97</v>
      </c>
      <c r="D17" s="56" t="s">
        <v>98</v>
      </c>
    </row>
    <row r="18" spans="1:4" s="3" customFormat="1" ht="15" customHeight="1">
      <c r="A18" s="62"/>
      <c r="B18" s="63"/>
      <c r="C18" s="55" t="s">
        <v>99</v>
      </c>
      <c r="D18" s="56" t="s">
        <v>100</v>
      </c>
    </row>
    <row r="19" spans="1:4" s="3" customFormat="1" ht="14.25" customHeight="1">
      <c r="A19" s="12" t="s">
        <v>5</v>
      </c>
      <c r="B19" s="13" t="s">
        <v>16</v>
      </c>
      <c r="C19" s="125" t="s">
        <v>101</v>
      </c>
      <c r="D19" s="126"/>
    </row>
    <row r="20" spans="1:4" s="3" customFormat="1">
      <c r="A20" s="12" t="s">
        <v>6</v>
      </c>
      <c r="B20" s="13" t="s">
        <v>17</v>
      </c>
      <c r="C20" s="127" t="s">
        <v>53</v>
      </c>
      <c r="D20" s="128"/>
    </row>
    <row r="21" spans="1:4" s="3" customFormat="1" ht="16.5" customHeight="1">
      <c r="A21" s="12" t="s">
        <v>7</v>
      </c>
      <c r="B21" s="13" t="s">
        <v>18</v>
      </c>
      <c r="C21" s="117" t="s">
        <v>19</v>
      </c>
      <c r="D21" s="118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20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>
      <c r="A26" s="119" t="s">
        <v>26</v>
      </c>
      <c r="B26" s="120"/>
      <c r="C26" s="120"/>
      <c r="D26" s="121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113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 ht="12.75" customHeight="1">
      <c r="A30" s="7">
        <v>1</v>
      </c>
      <c r="B30" s="6" t="s">
        <v>114</v>
      </c>
      <c r="C30" s="6" t="s">
        <v>106</v>
      </c>
      <c r="D30" s="10" t="s">
        <v>104</v>
      </c>
    </row>
    <row r="31" spans="1:4">
      <c r="A31" s="20" t="s">
        <v>40</v>
      </c>
      <c r="B31" s="19"/>
      <c r="C31" s="19"/>
      <c r="D31" s="19"/>
    </row>
    <row r="32" spans="1:4" ht="13.5" customHeight="1">
      <c r="A32" s="20" t="s">
        <v>41</v>
      </c>
      <c r="B32" s="19"/>
      <c r="C32" s="19"/>
      <c r="D32" s="19"/>
    </row>
    <row r="33" spans="1:5" ht="12" customHeight="1">
      <c r="A33" s="7">
        <v>1</v>
      </c>
      <c r="B33" s="6" t="s">
        <v>128</v>
      </c>
      <c r="C33" s="6" t="s">
        <v>106</v>
      </c>
      <c r="D33" s="10" t="s">
        <v>28</v>
      </c>
    </row>
    <row r="34" spans="1:5">
      <c r="A34" s="20" t="s">
        <v>29</v>
      </c>
      <c r="B34" s="19"/>
      <c r="C34" s="19"/>
      <c r="D34" s="19"/>
    </row>
    <row r="35" spans="1:5" ht="14.25" customHeight="1">
      <c r="A35" s="7">
        <v>1</v>
      </c>
      <c r="B35" s="6" t="s">
        <v>30</v>
      </c>
      <c r="C35" s="6" t="s">
        <v>24</v>
      </c>
      <c r="D35" s="6" t="s">
        <v>31</v>
      </c>
    </row>
    <row r="36" spans="1:5" ht="13.5" customHeight="1">
      <c r="A36" s="20" t="s">
        <v>32</v>
      </c>
      <c r="B36" s="19"/>
      <c r="C36" s="19"/>
      <c r="D36" s="19"/>
    </row>
    <row r="37" spans="1:5">
      <c r="A37" s="7">
        <v>1</v>
      </c>
      <c r="B37" s="6" t="s">
        <v>33</v>
      </c>
      <c r="C37" s="6" t="s">
        <v>24</v>
      </c>
      <c r="D37" s="6" t="s">
        <v>25</v>
      </c>
    </row>
    <row r="38" spans="1:5">
      <c r="A38" s="28"/>
      <c r="B38" s="11"/>
      <c r="C38" s="11"/>
      <c r="D38" s="11"/>
    </row>
    <row r="39" spans="1:5">
      <c r="A39" s="4" t="s">
        <v>48</v>
      </c>
      <c r="B39" s="19"/>
      <c r="C39" s="19"/>
      <c r="D39" s="19"/>
    </row>
    <row r="40" spans="1:5">
      <c r="A40" s="7">
        <v>1</v>
      </c>
      <c r="B40" s="6" t="s">
        <v>34</v>
      </c>
      <c r="C40" s="115">
        <v>1941</v>
      </c>
      <c r="D40" s="122"/>
    </row>
    <row r="41" spans="1:5">
      <c r="A41" s="7">
        <v>2</v>
      </c>
      <c r="B41" s="6" t="s">
        <v>35</v>
      </c>
      <c r="C41" s="115" t="s">
        <v>115</v>
      </c>
      <c r="D41" s="122"/>
    </row>
    <row r="42" spans="1:5" ht="15" customHeight="1">
      <c r="A42" s="7">
        <v>3</v>
      </c>
      <c r="B42" s="6" t="s">
        <v>36</v>
      </c>
      <c r="C42" s="115" t="s">
        <v>116</v>
      </c>
      <c r="D42" s="116"/>
      <c r="E42" t="s">
        <v>103</v>
      </c>
    </row>
    <row r="43" spans="1:5">
      <c r="A43" s="7">
        <v>4</v>
      </c>
      <c r="B43" s="6" t="s">
        <v>110</v>
      </c>
      <c r="C43" s="115" t="s">
        <v>129</v>
      </c>
      <c r="D43" s="116"/>
    </row>
    <row r="44" spans="1:5">
      <c r="A44" s="7">
        <v>5</v>
      </c>
      <c r="B44" s="6" t="s">
        <v>37</v>
      </c>
      <c r="C44" s="115" t="s">
        <v>54</v>
      </c>
      <c r="D44" s="116"/>
    </row>
    <row r="45" spans="1:5">
      <c r="A45" s="7">
        <v>6</v>
      </c>
      <c r="B45" s="6" t="s">
        <v>38</v>
      </c>
      <c r="C45" s="115">
        <v>2748.7</v>
      </c>
      <c r="D45" s="122"/>
    </row>
    <row r="46" spans="1:5" ht="15" customHeight="1">
      <c r="A46" s="7">
        <v>7</v>
      </c>
      <c r="B46" s="6" t="s">
        <v>117</v>
      </c>
      <c r="C46" s="115">
        <v>217</v>
      </c>
      <c r="D46" s="122"/>
    </row>
    <row r="47" spans="1:5">
      <c r="A47" s="7">
        <v>8</v>
      </c>
      <c r="B47" s="6" t="s">
        <v>39</v>
      </c>
      <c r="C47" s="115">
        <v>348</v>
      </c>
      <c r="D47" s="122"/>
    </row>
    <row r="48" spans="1:5">
      <c r="A48" s="83"/>
      <c r="B48" s="84" t="s">
        <v>85</v>
      </c>
      <c r="C48" s="129" t="s">
        <v>111</v>
      </c>
      <c r="D48" s="130"/>
    </row>
    <row r="49" spans="1:5" ht="15" customHeight="1">
      <c r="A49" s="4"/>
    </row>
    <row r="50" spans="1:5">
      <c r="A50" s="4"/>
      <c r="E50" s="74"/>
    </row>
    <row r="52" spans="1:5" ht="15" customHeight="1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2"/>
  <sheetViews>
    <sheetView topLeftCell="A20" workbookViewId="0">
      <selection activeCell="H58" sqref="H58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85546875" customWidth="1"/>
    <col min="8" max="8" width="10" customWidth="1"/>
    <col min="9" max="9" width="9.42578125" customWidth="1"/>
  </cols>
  <sheetData>
    <row r="1" spans="1:8">
      <c r="A1" s="4" t="s">
        <v>121</v>
      </c>
      <c r="B1"/>
      <c r="C1" s="42"/>
      <c r="D1" s="42"/>
    </row>
    <row r="2" spans="1:8" ht="13.5" customHeight="1">
      <c r="A2" s="4" t="s">
        <v>131</v>
      </c>
      <c r="B2"/>
      <c r="C2" s="42"/>
      <c r="D2" s="42"/>
    </row>
    <row r="3" spans="1:8" ht="56.25" customHeight="1">
      <c r="A3" s="131" t="s">
        <v>60</v>
      </c>
      <c r="B3" s="132"/>
      <c r="C3" s="43" t="s">
        <v>122</v>
      </c>
      <c r="D3" s="32" t="s">
        <v>61</v>
      </c>
      <c r="E3" s="32" t="s">
        <v>62</v>
      </c>
      <c r="F3" s="32" t="s">
        <v>63</v>
      </c>
      <c r="G3" s="44" t="s">
        <v>64</v>
      </c>
      <c r="H3" s="32" t="s">
        <v>123</v>
      </c>
    </row>
    <row r="4" spans="1:8" ht="28.5" customHeight="1">
      <c r="A4" s="140" t="s">
        <v>132</v>
      </c>
      <c r="B4" s="141"/>
      <c r="C4" s="43"/>
      <c r="D4" s="32">
        <v>-307.02999999999997</v>
      </c>
      <c r="E4" s="32"/>
      <c r="F4" s="32"/>
      <c r="G4" s="44"/>
      <c r="H4" s="32"/>
    </row>
    <row r="5" spans="1:8" ht="20.25" customHeight="1">
      <c r="A5" s="86" t="s">
        <v>124</v>
      </c>
      <c r="B5" s="87"/>
      <c r="C5" s="43"/>
      <c r="D5" s="32">
        <f>0</f>
        <v>0</v>
      </c>
      <c r="E5" s="32"/>
      <c r="F5" s="32"/>
      <c r="G5" s="44"/>
      <c r="H5" s="32"/>
    </row>
    <row r="6" spans="1:8" ht="17.25" customHeight="1">
      <c r="A6" s="86" t="s">
        <v>125</v>
      </c>
      <c r="B6" s="87"/>
      <c r="C6" s="43"/>
      <c r="D6" s="32">
        <v>-307.02999999999997</v>
      </c>
      <c r="E6" s="32"/>
      <c r="F6" s="32"/>
      <c r="G6" s="44"/>
      <c r="H6" s="32"/>
    </row>
    <row r="7" spans="1:8" ht="19.5" customHeight="1">
      <c r="A7" s="136" t="s">
        <v>133</v>
      </c>
      <c r="B7" s="135"/>
      <c r="C7" s="135"/>
      <c r="D7" s="135"/>
      <c r="E7" s="135"/>
      <c r="F7" s="135"/>
      <c r="G7" s="135"/>
      <c r="H7" s="142"/>
    </row>
    <row r="8" spans="1:8" ht="17.25" customHeight="1">
      <c r="A8" s="131" t="s">
        <v>65</v>
      </c>
      <c r="B8" s="133"/>
      <c r="C8" s="36">
        <v>15.12</v>
      </c>
      <c r="D8" s="33">
        <v>-32.4</v>
      </c>
      <c r="E8" s="94">
        <f>E12+E15+E18+E21</f>
        <v>498.72</v>
      </c>
      <c r="F8" s="33">
        <f>F12+F15+F18+F21</f>
        <v>531.54</v>
      </c>
      <c r="G8" s="33">
        <f>G12+G15+G18+G21</f>
        <v>531.54</v>
      </c>
      <c r="H8" s="94">
        <f>F8-E8+D8</f>
        <v>0.41999999999993776</v>
      </c>
    </row>
    <row r="9" spans="1:8">
      <c r="A9" s="45" t="s">
        <v>66</v>
      </c>
      <c r="B9" s="46"/>
      <c r="C9" s="7">
        <v>13.61</v>
      </c>
      <c r="D9" s="7">
        <v>-29.14</v>
      </c>
      <c r="E9" s="95">
        <f>E8-E10</f>
        <v>448.84800000000001</v>
      </c>
      <c r="F9" s="95">
        <f>F8-F10</f>
        <v>478.38599999999997</v>
      </c>
      <c r="G9" s="95">
        <f>G8-G10</f>
        <v>478.38599999999997</v>
      </c>
      <c r="H9" s="94">
        <f>F9-E9+D9</f>
        <v>0.3979999999999535</v>
      </c>
    </row>
    <row r="10" spans="1:8">
      <c r="A10" s="134" t="s">
        <v>67</v>
      </c>
      <c r="B10" s="135"/>
      <c r="C10" s="7">
        <v>1.51</v>
      </c>
      <c r="D10" s="7">
        <v>-3.26</v>
      </c>
      <c r="E10" s="95">
        <f>E8*10%</f>
        <v>49.872000000000007</v>
      </c>
      <c r="F10" s="95">
        <f>F8*10%</f>
        <v>53.153999999999996</v>
      </c>
      <c r="G10" s="95">
        <f>G8*10%</f>
        <v>53.153999999999996</v>
      </c>
      <c r="H10" s="94">
        <f>F10-E10+D10</f>
        <v>2.1999999999989583E-2</v>
      </c>
    </row>
    <row r="11" spans="1:8" ht="12.75" customHeight="1">
      <c r="A11" s="136" t="s">
        <v>68</v>
      </c>
      <c r="B11" s="137"/>
      <c r="C11" s="137"/>
      <c r="D11" s="137"/>
      <c r="E11" s="137"/>
      <c r="F11" s="137"/>
      <c r="G11" s="137"/>
      <c r="H11" s="81"/>
    </row>
    <row r="12" spans="1:8">
      <c r="A12" s="138" t="s">
        <v>51</v>
      </c>
      <c r="B12" s="139"/>
      <c r="C12" s="36">
        <v>5.65</v>
      </c>
      <c r="D12" s="33">
        <v>-4.41</v>
      </c>
      <c r="E12" s="33">
        <v>186.36</v>
      </c>
      <c r="F12" s="33">
        <v>202.24</v>
      </c>
      <c r="G12" s="33">
        <v>202.24</v>
      </c>
      <c r="H12" s="94">
        <f t="shared" ref="H12:H23" si="0">F12-E12+D12</f>
        <v>11.469999999999995</v>
      </c>
    </row>
    <row r="13" spans="1:8">
      <c r="A13" s="45" t="s">
        <v>66</v>
      </c>
      <c r="B13" s="46"/>
      <c r="C13" s="7">
        <v>5.08</v>
      </c>
      <c r="D13" s="7">
        <v>-3.97</v>
      </c>
      <c r="E13" s="95">
        <f>E12-E14</f>
        <v>167.72400000000002</v>
      </c>
      <c r="F13" s="95">
        <f>F12-F14</f>
        <v>182.01600000000002</v>
      </c>
      <c r="G13" s="95">
        <f>G12-G14</f>
        <v>182.01600000000002</v>
      </c>
      <c r="H13" s="94">
        <f t="shared" si="0"/>
        <v>10.322000000000001</v>
      </c>
    </row>
    <row r="14" spans="1:8">
      <c r="A14" s="134" t="s">
        <v>67</v>
      </c>
      <c r="B14" s="135"/>
      <c r="C14" s="7">
        <v>0.56999999999999995</v>
      </c>
      <c r="D14" s="7">
        <v>-0.44</v>
      </c>
      <c r="E14" s="95">
        <f>E12*10%</f>
        <v>18.636000000000003</v>
      </c>
      <c r="F14" s="95">
        <f>F12*10%</f>
        <v>20.224000000000004</v>
      </c>
      <c r="G14" s="95">
        <f>G12*10%</f>
        <v>20.224000000000004</v>
      </c>
      <c r="H14" s="94">
        <f t="shared" si="0"/>
        <v>1.148000000000001</v>
      </c>
    </row>
    <row r="15" spans="1:8" ht="23.25" customHeight="1">
      <c r="A15" s="138" t="s">
        <v>42</v>
      </c>
      <c r="B15" s="139"/>
      <c r="C15" s="36">
        <v>3.45</v>
      </c>
      <c r="D15" s="7">
        <v>-2.9</v>
      </c>
      <c r="E15" s="33">
        <v>113.8</v>
      </c>
      <c r="F15" s="33">
        <v>123.49</v>
      </c>
      <c r="G15" s="33">
        <v>123.49</v>
      </c>
      <c r="H15" s="94">
        <f t="shared" si="0"/>
        <v>6.7899999999999974</v>
      </c>
    </row>
    <row r="16" spans="1:8">
      <c r="A16" s="45" t="s">
        <v>66</v>
      </c>
      <c r="B16" s="46"/>
      <c r="C16" s="7">
        <v>3.1</v>
      </c>
      <c r="D16" s="7">
        <v>-2.61</v>
      </c>
      <c r="E16" s="95">
        <f>E15-E17</f>
        <v>102.42</v>
      </c>
      <c r="F16" s="95">
        <f>F15-F17</f>
        <v>111.14099999999999</v>
      </c>
      <c r="G16" s="95">
        <f>G15-G17</f>
        <v>111.14099999999999</v>
      </c>
      <c r="H16" s="94">
        <f t="shared" si="0"/>
        <v>6.11099999999999</v>
      </c>
    </row>
    <row r="17" spans="1:8" ht="15" customHeight="1">
      <c r="A17" s="134" t="s">
        <v>67</v>
      </c>
      <c r="B17" s="135"/>
      <c r="C17" s="7">
        <v>0.35</v>
      </c>
      <c r="D17" s="7">
        <v>-0.28999999999999998</v>
      </c>
      <c r="E17" s="95">
        <f>E15*10%</f>
        <v>11.38</v>
      </c>
      <c r="F17" s="95">
        <f>F15*10%</f>
        <v>12.349</v>
      </c>
      <c r="G17" s="95">
        <f>G15*10%</f>
        <v>12.349</v>
      </c>
      <c r="H17" s="94">
        <f t="shared" si="0"/>
        <v>0.67899999999999938</v>
      </c>
    </row>
    <row r="18" spans="1:8" ht="15.75" customHeight="1">
      <c r="A18" s="138" t="s">
        <v>52</v>
      </c>
      <c r="B18" s="139"/>
      <c r="C18" s="43">
        <v>2.37</v>
      </c>
      <c r="D18" s="7">
        <v>-10.83</v>
      </c>
      <c r="E18" s="33">
        <v>78.17</v>
      </c>
      <c r="F18" s="33">
        <v>80.569999999999993</v>
      </c>
      <c r="G18" s="33">
        <v>80.569999999999993</v>
      </c>
      <c r="H18" s="94">
        <f t="shared" si="0"/>
        <v>-8.4300000000000086</v>
      </c>
    </row>
    <row r="19" spans="1:8" ht="13.5" customHeight="1">
      <c r="A19" s="45" t="s">
        <v>66</v>
      </c>
      <c r="B19" s="46"/>
      <c r="C19" s="7">
        <v>2.13</v>
      </c>
      <c r="D19" s="7">
        <v>-9.75</v>
      </c>
      <c r="E19" s="95">
        <f>E18-E20</f>
        <v>70.353000000000009</v>
      </c>
      <c r="F19" s="95">
        <f>F18-F20</f>
        <v>72.512999999999991</v>
      </c>
      <c r="G19" s="95">
        <f>G18-G20</f>
        <v>72.512999999999991</v>
      </c>
      <c r="H19" s="94">
        <f t="shared" si="0"/>
        <v>-7.5900000000000176</v>
      </c>
    </row>
    <row r="20" spans="1:8" ht="12.75" customHeight="1">
      <c r="A20" s="134" t="s">
        <v>67</v>
      </c>
      <c r="B20" s="135"/>
      <c r="C20" s="7">
        <v>0.24</v>
      </c>
      <c r="D20" s="7">
        <v>-1.08</v>
      </c>
      <c r="E20" s="95">
        <f>E18*10%</f>
        <v>7.8170000000000002</v>
      </c>
      <c r="F20" s="95">
        <f>F18*10%</f>
        <v>8.0570000000000004</v>
      </c>
      <c r="G20" s="95">
        <f>G18*10%</f>
        <v>8.0570000000000004</v>
      </c>
      <c r="H20" s="94">
        <f t="shared" si="0"/>
        <v>-0.83999999999999986</v>
      </c>
    </row>
    <row r="21" spans="1:8" ht="14.25" customHeight="1">
      <c r="A21" s="10" t="s">
        <v>105</v>
      </c>
      <c r="B21" s="47"/>
      <c r="C21" s="35">
        <v>3.65</v>
      </c>
      <c r="D21" s="7">
        <v>-14.26</v>
      </c>
      <c r="E21" s="7">
        <v>120.39</v>
      </c>
      <c r="F21" s="7">
        <v>125.24</v>
      </c>
      <c r="G21" s="7">
        <v>125.24</v>
      </c>
      <c r="H21" s="94">
        <f t="shared" si="0"/>
        <v>-9.4100000000000055</v>
      </c>
    </row>
    <row r="22" spans="1:8" ht="14.25" customHeight="1">
      <c r="A22" s="45" t="s">
        <v>66</v>
      </c>
      <c r="B22" s="46"/>
      <c r="C22" s="7">
        <v>3.29</v>
      </c>
      <c r="D22" s="7">
        <v>-12.84</v>
      </c>
      <c r="E22" s="95">
        <f>E21-E23</f>
        <v>108.351</v>
      </c>
      <c r="F22" s="95">
        <f>F21-F23</f>
        <v>112.71599999999999</v>
      </c>
      <c r="G22" s="95">
        <f>G21-G23</f>
        <v>112.71599999999999</v>
      </c>
      <c r="H22" s="94">
        <f t="shared" si="0"/>
        <v>-8.475000000000005</v>
      </c>
    </row>
    <row r="23" spans="1:8">
      <c r="A23" s="134" t="s">
        <v>67</v>
      </c>
      <c r="B23" s="135"/>
      <c r="C23" s="7">
        <v>0.36</v>
      </c>
      <c r="D23" s="7">
        <v>-1.43</v>
      </c>
      <c r="E23" s="95">
        <f>E21*10%</f>
        <v>12.039000000000001</v>
      </c>
      <c r="F23" s="95">
        <f>F21*10%</f>
        <v>12.524000000000001</v>
      </c>
      <c r="G23" s="95">
        <f>G21*10%</f>
        <v>12.524000000000001</v>
      </c>
      <c r="H23" s="94">
        <f t="shared" si="0"/>
        <v>-0.94500000000000051</v>
      </c>
    </row>
    <row r="24" spans="1:8" ht="9" customHeight="1">
      <c r="A24" s="68"/>
      <c r="B24" s="69"/>
      <c r="C24" s="7"/>
      <c r="D24" s="7"/>
      <c r="E24" s="7"/>
      <c r="F24" s="7"/>
      <c r="G24" s="67"/>
      <c r="H24" s="7"/>
    </row>
    <row r="25" spans="1:8" ht="18" customHeight="1">
      <c r="A25" s="131" t="s">
        <v>43</v>
      </c>
      <c r="B25" s="132"/>
      <c r="C25" s="35">
        <v>5.29</v>
      </c>
      <c r="D25" s="7">
        <v>-263.62</v>
      </c>
      <c r="E25" s="35">
        <v>174.49</v>
      </c>
      <c r="F25" s="35">
        <v>179.84</v>
      </c>
      <c r="G25" s="70">
        <f>G26+G27</f>
        <v>17.98</v>
      </c>
      <c r="H25" s="103">
        <f>F25-E25+D25+F25-G25</f>
        <v>-96.409999999999982</v>
      </c>
    </row>
    <row r="26" spans="1:8" ht="15" customHeight="1">
      <c r="A26" s="71" t="s">
        <v>69</v>
      </c>
      <c r="B26" s="72"/>
      <c r="C26" s="35">
        <v>4.76</v>
      </c>
      <c r="D26" s="7">
        <v>-261.19</v>
      </c>
      <c r="E26" s="95">
        <f>E25-E27</f>
        <v>157.041</v>
      </c>
      <c r="F26" s="95">
        <f>F25-F27</f>
        <v>161.85599999999999</v>
      </c>
      <c r="G26" s="80">
        <v>0</v>
      </c>
      <c r="H26" s="103">
        <f t="shared" ref="H26:H27" si="1">F26-E26+D26+F26-G26</f>
        <v>-94.519000000000005</v>
      </c>
    </row>
    <row r="27" spans="1:8" ht="12.75" customHeight="1">
      <c r="A27" s="134" t="s">
        <v>67</v>
      </c>
      <c r="B27" s="135"/>
      <c r="C27" s="7">
        <v>0.53</v>
      </c>
      <c r="D27" s="7">
        <v>-2.4300000000000002</v>
      </c>
      <c r="E27" s="95">
        <f>E25*10%</f>
        <v>17.449000000000002</v>
      </c>
      <c r="F27" s="95">
        <f>F25*10%</f>
        <v>17.984000000000002</v>
      </c>
      <c r="G27" s="76">
        <v>17.98</v>
      </c>
      <c r="H27" s="103">
        <f t="shared" si="1"/>
        <v>-1.8909999999999982</v>
      </c>
    </row>
    <row r="28" spans="1:8" ht="9" customHeight="1">
      <c r="A28" s="110"/>
      <c r="B28" s="111"/>
      <c r="C28" s="7"/>
      <c r="D28" s="7"/>
      <c r="E28" s="95"/>
      <c r="F28" s="95"/>
      <c r="G28" s="109"/>
      <c r="H28" s="103"/>
    </row>
    <row r="29" spans="1:8" ht="12.75" customHeight="1">
      <c r="A29" s="158" t="s">
        <v>135</v>
      </c>
      <c r="B29" s="159"/>
      <c r="C29" s="7"/>
      <c r="D29" s="35">
        <v>0</v>
      </c>
      <c r="E29" s="113">
        <f>E31+E32+E33+E34</f>
        <v>42.85</v>
      </c>
      <c r="F29" s="113">
        <f>F31+F32+F33+F34</f>
        <v>37.549999999999997</v>
      </c>
      <c r="G29" s="70">
        <v>37.549999999999997</v>
      </c>
      <c r="H29" s="114">
        <f>F29-E29</f>
        <v>-5.3000000000000043</v>
      </c>
    </row>
    <row r="30" spans="1:8" ht="12.75" customHeight="1">
      <c r="A30" s="108" t="s">
        <v>136</v>
      </c>
      <c r="B30" s="112"/>
      <c r="C30" s="7"/>
      <c r="D30" s="7"/>
      <c r="E30" s="95"/>
      <c r="F30" s="95"/>
      <c r="G30" s="107"/>
      <c r="H30" s="103"/>
    </row>
    <row r="31" spans="1:8" ht="12.75" customHeight="1">
      <c r="A31" s="162" t="s">
        <v>137</v>
      </c>
      <c r="B31" s="163"/>
      <c r="C31" s="7"/>
      <c r="D31" s="7"/>
      <c r="E31" s="95">
        <v>2.56</v>
      </c>
      <c r="F31" s="95">
        <v>2.2200000000000002</v>
      </c>
      <c r="G31" s="95">
        <v>2.2200000000000002</v>
      </c>
      <c r="H31" s="103">
        <f t="shared" ref="H31:H34" si="2">F31-E31</f>
        <v>-0.33999999999999986</v>
      </c>
    </row>
    <row r="32" spans="1:8" ht="12.75" customHeight="1">
      <c r="A32" s="162" t="s">
        <v>137</v>
      </c>
      <c r="B32" s="163"/>
      <c r="C32" s="7"/>
      <c r="D32" s="7"/>
      <c r="E32" s="95">
        <v>10.5</v>
      </c>
      <c r="F32" s="95">
        <v>9.14</v>
      </c>
      <c r="G32" s="95">
        <v>9.14</v>
      </c>
      <c r="H32" s="103">
        <f t="shared" si="2"/>
        <v>-1.3599999999999994</v>
      </c>
    </row>
    <row r="33" spans="1:8" ht="12.75" customHeight="1">
      <c r="A33" s="162" t="s">
        <v>137</v>
      </c>
      <c r="B33" s="163"/>
      <c r="C33" s="7"/>
      <c r="D33" s="7"/>
      <c r="E33" s="95">
        <v>28.55</v>
      </c>
      <c r="F33" s="95">
        <v>25.14</v>
      </c>
      <c r="G33" s="95">
        <v>25.14</v>
      </c>
      <c r="H33" s="103">
        <f t="shared" si="2"/>
        <v>-3.41</v>
      </c>
    </row>
    <row r="34" spans="1:8" ht="12.75" customHeight="1">
      <c r="A34" s="162" t="s">
        <v>138</v>
      </c>
      <c r="B34" s="163"/>
      <c r="C34" s="7"/>
      <c r="D34" s="7"/>
      <c r="E34" s="95">
        <v>1.24</v>
      </c>
      <c r="F34" s="95">
        <v>1.05</v>
      </c>
      <c r="G34" s="95">
        <v>1.05</v>
      </c>
      <c r="H34" s="103">
        <f t="shared" si="2"/>
        <v>-0.18999999999999995</v>
      </c>
    </row>
    <row r="35" spans="1:8" ht="12.75" customHeight="1">
      <c r="A35" s="145" t="s">
        <v>107</v>
      </c>
      <c r="B35" s="146"/>
      <c r="C35" s="7"/>
      <c r="D35" s="7"/>
      <c r="E35" s="113">
        <f>E8+E25+E29</f>
        <v>716.06000000000006</v>
      </c>
      <c r="F35" s="113">
        <f t="shared" ref="F35:G35" si="3">F8+F25+F29</f>
        <v>748.93</v>
      </c>
      <c r="G35" s="113">
        <f t="shared" si="3"/>
        <v>587.06999999999994</v>
      </c>
      <c r="H35" s="18"/>
    </row>
    <row r="36" spans="1:8" ht="12.75" customHeight="1">
      <c r="A36" s="164" t="s">
        <v>108</v>
      </c>
      <c r="B36" s="146"/>
      <c r="C36" s="7"/>
      <c r="D36" s="7"/>
      <c r="E36" s="7"/>
      <c r="F36" s="7"/>
      <c r="G36" s="57"/>
      <c r="H36" s="18"/>
    </row>
    <row r="37" spans="1:8" ht="15" hidden="1" customHeight="1">
      <c r="A37" s="143" t="s">
        <v>44</v>
      </c>
      <c r="B37" s="144"/>
      <c r="C37" s="7"/>
      <c r="D37" s="7"/>
      <c r="E37" s="7"/>
      <c r="F37" s="7"/>
      <c r="G37" s="57"/>
      <c r="H37" s="18"/>
    </row>
    <row r="38" spans="1:8" ht="15" customHeight="1">
      <c r="A38" s="131" t="s">
        <v>119</v>
      </c>
      <c r="B38" s="132"/>
      <c r="C38" s="35"/>
      <c r="D38" s="7">
        <v>-11.02</v>
      </c>
      <c r="E38" s="35">
        <v>13.78</v>
      </c>
      <c r="F38" s="35">
        <v>13.78</v>
      </c>
      <c r="G38" s="70">
        <v>2.34</v>
      </c>
      <c r="H38" s="103">
        <f t="shared" ref="H38:H40" si="4">F38-E38+D38+F38-G38</f>
        <v>0.41999999999999993</v>
      </c>
    </row>
    <row r="39" spans="1:8" ht="15" customHeight="1">
      <c r="A39" s="71" t="s">
        <v>69</v>
      </c>
      <c r="B39" s="72"/>
      <c r="C39" s="35"/>
      <c r="D39" s="7">
        <v>-10.37</v>
      </c>
      <c r="E39" s="7">
        <f>E38-E40</f>
        <v>11.44</v>
      </c>
      <c r="F39" s="7">
        <f>F38-F40</f>
        <v>11.44</v>
      </c>
      <c r="G39" s="80">
        <v>0</v>
      </c>
      <c r="H39" s="103">
        <f t="shared" si="4"/>
        <v>1.0700000000000003</v>
      </c>
    </row>
    <row r="40" spans="1:8" ht="15" customHeight="1">
      <c r="A40" s="162" t="s">
        <v>120</v>
      </c>
      <c r="B40" s="163"/>
      <c r="C40" s="7"/>
      <c r="D40" s="7">
        <v>-0.65</v>
      </c>
      <c r="E40" s="7">
        <v>2.34</v>
      </c>
      <c r="F40" s="7">
        <v>2.34</v>
      </c>
      <c r="G40" s="85">
        <v>2.34</v>
      </c>
      <c r="H40" s="103">
        <f t="shared" si="4"/>
        <v>-0.64999999999999991</v>
      </c>
    </row>
    <row r="41" spans="1:8" ht="15" customHeight="1">
      <c r="A41" s="158" t="s">
        <v>107</v>
      </c>
      <c r="B41" s="159"/>
      <c r="C41" s="7"/>
      <c r="D41" s="7"/>
      <c r="E41" s="35">
        <f>E35+E38</f>
        <v>729.84</v>
      </c>
      <c r="F41" s="35">
        <f t="shared" ref="F41:G41" si="5">F35+F38</f>
        <v>762.70999999999992</v>
      </c>
      <c r="G41" s="35">
        <f t="shared" si="5"/>
        <v>589.41</v>
      </c>
      <c r="H41" s="7"/>
    </row>
    <row r="42" spans="1:8" ht="17.25" customHeight="1">
      <c r="A42" s="160" t="s">
        <v>126</v>
      </c>
      <c r="B42" s="161"/>
      <c r="C42" s="33"/>
      <c r="D42" s="33">
        <v>-307.04000000000002</v>
      </c>
      <c r="E42" s="36"/>
      <c r="F42" s="36"/>
      <c r="G42" s="33"/>
      <c r="H42" s="33">
        <f>F41-E41+D42+F41-G41</f>
        <v>-100.87000000000018</v>
      </c>
    </row>
    <row r="43" spans="1:8" ht="21.75" customHeight="1">
      <c r="A43" s="160" t="s">
        <v>134</v>
      </c>
      <c r="B43" s="160"/>
      <c r="C43" s="96"/>
      <c r="D43" s="96"/>
      <c r="E43" s="97"/>
      <c r="F43" s="98"/>
      <c r="G43" s="98"/>
      <c r="H43" s="97">
        <f>H44+H45</f>
        <v>-100.87000000000005</v>
      </c>
    </row>
    <row r="44" spans="1:8" ht="23.25" customHeight="1">
      <c r="A44" s="99" t="s">
        <v>124</v>
      </c>
      <c r="B44" s="99"/>
      <c r="C44" s="96"/>
      <c r="D44" s="96"/>
      <c r="E44" s="97"/>
      <c r="F44" s="98"/>
      <c r="G44" s="98"/>
      <c r="H44" s="97">
        <f>H8+H38</f>
        <v>0.83999999999993769</v>
      </c>
    </row>
    <row r="45" spans="1:8" ht="23.25" customHeight="1">
      <c r="A45" s="100" t="s">
        <v>125</v>
      </c>
      <c r="B45" s="101"/>
      <c r="C45" s="96"/>
      <c r="D45" s="96"/>
      <c r="E45" s="97"/>
      <c r="F45" s="98"/>
      <c r="G45" s="98"/>
      <c r="H45" s="97">
        <f>H25+H29</f>
        <v>-101.70999999999998</v>
      </c>
    </row>
    <row r="46" spans="1:8" ht="0.75" customHeight="1">
      <c r="A46" s="89"/>
      <c r="B46" s="89"/>
      <c r="C46" s="90"/>
      <c r="D46" s="90"/>
      <c r="E46" s="91"/>
      <c r="F46" s="92"/>
      <c r="G46" s="92"/>
      <c r="H46" s="93"/>
    </row>
    <row r="47" spans="1:8">
      <c r="A47" s="155" t="s">
        <v>139</v>
      </c>
      <c r="B47" s="156"/>
      <c r="C47" s="156"/>
      <c r="D47" s="156"/>
      <c r="E47" s="156"/>
      <c r="F47" s="156"/>
      <c r="G47" s="156"/>
      <c r="H47" s="23"/>
    </row>
    <row r="48" spans="1:8" ht="21.75" customHeight="1">
      <c r="A48" s="157"/>
      <c r="B48" s="157"/>
      <c r="C48" s="157"/>
      <c r="D48" s="157"/>
      <c r="E48" s="157"/>
      <c r="F48" s="157"/>
      <c r="G48" s="157"/>
      <c r="H48" s="23"/>
    </row>
    <row r="49" spans="1:9">
      <c r="A49" s="88"/>
      <c r="B49" s="88"/>
      <c r="C49" s="88"/>
      <c r="D49" s="88"/>
      <c r="E49" s="88"/>
      <c r="F49" s="88"/>
      <c r="G49" s="73"/>
      <c r="H49" s="23"/>
    </row>
    <row r="50" spans="1:9">
      <c r="A50" s="153" t="s">
        <v>55</v>
      </c>
      <c r="B50" s="135"/>
      <c r="C50" s="135"/>
      <c r="D50" s="142"/>
      <c r="E50" s="37" t="s">
        <v>56</v>
      </c>
      <c r="F50" s="37" t="s">
        <v>57</v>
      </c>
      <c r="G50" s="37" t="s">
        <v>109</v>
      </c>
      <c r="H50" s="37" t="s">
        <v>127</v>
      </c>
    </row>
    <row r="51" spans="1:9">
      <c r="A51" s="152" t="s">
        <v>140</v>
      </c>
      <c r="B51" s="137"/>
      <c r="C51" s="137"/>
      <c r="D51" s="133"/>
      <c r="E51" s="38"/>
      <c r="F51" s="37"/>
      <c r="G51" s="39"/>
      <c r="H51" s="102"/>
    </row>
    <row r="52" spans="1:9">
      <c r="A52" s="152"/>
      <c r="B52" s="137"/>
      <c r="C52" s="137"/>
      <c r="D52" s="133"/>
      <c r="E52" s="38"/>
      <c r="F52" s="37"/>
      <c r="G52" s="39"/>
      <c r="H52" s="39"/>
    </row>
    <row r="53" spans="1:9">
      <c r="A53" s="48"/>
      <c r="B53" s="49"/>
      <c r="C53" s="49"/>
      <c r="D53" s="49"/>
      <c r="E53" s="105"/>
      <c r="F53" s="50"/>
      <c r="G53" s="106"/>
      <c r="H53" s="106"/>
    </row>
    <row r="54" spans="1:9">
      <c r="A54" s="21" t="s">
        <v>45</v>
      </c>
      <c r="D54" s="23"/>
      <c r="E54" s="23"/>
      <c r="F54" s="23"/>
      <c r="G54" s="23"/>
      <c r="H54" s="23"/>
    </row>
    <row r="55" spans="1:9">
      <c r="A55" s="21" t="s">
        <v>46</v>
      </c>
      <c r="D55" s="23"/>
      <c r="E55" s="23"/>
      <c r="F55" s="23"/>
      <c r="G55" s="23"/>
      <c r="H55" s="23"/>
      <c r="I55" t="s">
        <v>141</v>
      </c>
    </row>
    <row r="56" spans="1:9" ht="39">
      <c r="A56" s="153" t="s">
        <v>59</v>
      </c>
      <c r="B56" s="135"/>
      <c r="C56" s="135"/>
      <c r="D56" s="135"/>
      <c r="E56" s="142"/>
      <c r="F56" s="41" t="s">
        <v>57</v>
      </c>
      <c r="G56" s="40" t="s">
        <v>58</v>
      </c>
      <c r="H56" s="79"/>
    </row>
    <row r="57" spans="1:9">
      <c r="A57" s="152"/>
      <c r="B57" s="137"/>
      <c r="C57" s="137"/>
      <c r="D57" s="137"/>
      <c r="E57" s="133"/>
      <c r="F57" s="37" t="s">
        <v>54</v>
      </c>
      <c r="G57" s="37"/>
      <c r="H57" s="50"/>
    </row>
    <row r="58" spans="1:9">
      <c r="A58" s="48"/>
      <c r="B58" s="49"/>
      <c r="C58" s="49"/>
      <c r="D58" s="49"/>
      <c r="E58" s="49"/>
      <c r="F58" s="50"/>
      <c r="G58" s="50"/>
      <c r="H58" s="50"/>
    </row>
    <row r="59" spans="1:9" ht="23.25" customHeight="1">
      <c r="A59" s="48"/>
      <c r="B59" s="49"/>
      <c r="C59" s="49"/>
      <c r="D59" s="49"/>
      <c r="E59" s="49"/>
      <c r="F59" s="50"/>
      <c r="G59" s="50"/>
      <c r="H59" s="50"/>
    </row>
    <row r="60" spans="1:9" ht="23.25" customHeight="1">
      <c r="A60" s="48"/>
      <c r="B60" s="49"/>
      <c r="C60" s="49"/>
      <c r="D60" s="49"/>
      <c r="E60" s="49"/>
      <c r="F60" s="50"/>
      <c r="G60" s="50"/>
      <c r="H60" s="50"/>
    </row>
    <row r="61" spans="1:9">
      <c r="A61" s="52" t="s">
        <v>70</v>
      </c>
      <c r="B61" s="53"/>
      <c r="C61" s="53"/>
      <c r="D61" s="53"/>
      <c r="E61" s="53"/>
      <c r="F61" s="37"/>
      <c r="G61" s="37"/>
      <c r="H61" s="50"/>
    </row>
    <row r="62" spans="1:9">
      <c r="A62" s="153" t="s">
        <v>71</v>
      </c>
      <c r="B62" s="154"/>
      <c r="C62" s="115" t="s">
        <v>72</v>
      </c>
      <c r="D62" s="154"/>
      <c r="E62" s="37" t="s">
        <v>73</v>
      </c>
      <c r="F62" s="37" t="s">
        <v>74</v>
      </c>
      <c r="G62" s="37" t="s">
        <v>75</v>
      </c>
      <c r="H62" s="50"/>
    </row>
    <row r="63" spans="1:9">
      <c r="A63" s="153" t="s">
        <v>118</v>
      </c>
      <c r="B63" s="154"/>
      <c r="C63" s="115" t="s">
        <v>54</v>
      </c>
      <c r="D63" s="142"/>
      <c r="E63" s="37">
        <v>6</v>
      </c>
      <c r="F63" s="37" t="s">
        <v>54</v>
      </c>
      <c r="G63" s="37" t="s">
        <v>54</v>
      </c>
      <c r="H63" s="50"/>
    </row>
    <row r="64" spans="1:9">
      <c r="A64" s="50"/>
      <c r="B64" s="64"/>
      <c r="C64" s="28"/>
      <c r="D64" s="51"/>
      <c r="E64" s="50"/>
      <c r="F64" s="50"/>
      <c r="G64" s="50"/>
      <c r="H64" s="50"/>
    </row>
    <row r="65" spans="1:14" ht="18" customHeight="1">
      <c r="B65" s="66"/>
      <c r="C65" s="66"/>
      <c r="D65" s="73"/>
      <c r="E65" s="66"/>
      <c r="F65" s="66"/>
      <c r="G65" s="66"/>
      <c r="H65" s="77"/>
    </row>
    <row r="66" spans="1:14">
      <c r="A66" s="65" t="s">
        <v>102</v>
      </c>
      <c r="B66" s="66"/>
      <c r="C66" s="66"/>
      <c r="D66" s="66"/>
      <c r="E66" s="66"/>
      <c r="F66" s="66"/>
      <c r="G66" s="66"/>
      <c r="H66" s="77"/>
    </row>
    <row r="67" spans="1:14">
      <c r="A67" s="147" t="s">
        <v>142</v>
      </c>
      <c r="B67" s="148"/>
      <c r="C67" s="148"/>
      <c r="D67" s="148"/>
      <c r="E67" s="148"/>
      <c r="F67" s="148"/>
      <c r="G67" s="148"/>
      <c r="H67" s="77"/>
    </row>
    <row r="68" spans="1:14" ht="12" customHeight="1">
      <c r="A68" s="150" t="s">
        <v>143</v>
      </c>
      <c r="B68" s="151"/>
      <c r="C68" s="151"/>
      <c r="D68" s="151"/>
      <c r="E68" s="151"/>
      <c r="F68" s="151"/>
      <c r="G68" s="151"/>
      <c r="H68" s="78"/>
    </row>
    <row r="69" spans="1:14" ht="6" customHeight="1">
      <c r="A69" s="151"/>
      <c r="B69" s="151"/>
      <c r="C69" s="151"/>
      <c r="D69" s="151"/>
      <c r="E69" s="151"/>
      <c r="F69" s="151"/>
      <c r="G69" s="151"/>
      <c r="H69" s="78"/>
      <c r="I69" s="19"/>
      <c r="J69" s="19"/>
      <c r="K69" s="19"/>
      <c r="L69" s="19"/>
      <c r="M69" s="19"/>
      <c r="N69" s="19"/>
    </row>
    <row r="70" spans="1:14" ht="10.5" customHeight="1">
      <c r="A70" s="151"/>
      <c r="B70" s="151"/>
      <c r="C70" s="151"/>
      <c r="D70" s="151"/>
      <c r="E70" s="151"/>
      <c r="F70" s="151"/>
      <c r="G70" s="151"/>
      <c r="H70" s="104"/>
    </row>
    <row r="71" spans="1:14" ht="15.75" hidden="1" customHeight="1">
      <c r="A71" s="151"/>
      <c r="B71" s="151"/>
      <c r="C71" s="151"/>
      <c r="D71" s="151"/>
      <c r="E71" s="151"/>
      <c r="F71" s="151"/>
      <c r="G71" s="151"/>
      <c r="H71" s="78"/>
    </row>
    <row r="72" spans="1:14" ht="15.75" customHeight="1">
      <c r="A72" s="82"/>
      <c r="B72" s="82"/>
      <c r="C72" s="82"/>
      <c r="D72" s="82"/>
      <c r="E72" s="82"/>
      <c r="F72" s="82"/>
      <c r="G72" s="82"/>
      <c r="H72" s="82"/>
    </row>
    <row r="73" spans="1:14" ht="22.5" customHeight="1">
      <c r="A73" s="75"/>
      <c r="B73" s="75"/>
      <c r="C73" s="75"/>
      <c r="D73" s="75"/>
      <c r="E73" s="75"/>
      <c r="F73" s="75"/>
      <c r="G73" s="75"/>
      <c r="H73" s="78"/>
    </row>
    <row r="74" spans="1:14" ht="12" customHeight="1">
      <c r="A74" s="149" t="s">
        <v>76</v>
      </c>
      <c r="B74" s="148"/>
      <c r="C74" s="148"/>
      <c r="D74" s="66"/>
      <c r="E74" s="66"/>
      <c r="F74" s="66"/>
      <c r="G74" s="66"/>
      <c r="H74" s="77"/>
    </row>
    <row r="75" spans="1:14">
      <c r="A75" s="23" t="s">
        <v>77</v>
      </c>
      <c r="B75" s="54"/>
      <c r="E75" s="23" t="s">
        <v>79</v>
      </c>
    </row>
    <row r="76" spans="1:14">
      <c r="A76" s="23" t="s">
        <v>78</v>
      </c>
      <c r="B76" s="54"/>
      <c r="F76" s="42"/>
    </row>
    <row r="77" spans="1:14">
      <c r="A77" s="23"/>
      <c r="B77" s="54"/>
    </row>
    <row r="78" spans="1:14">
      <c r="A78" s="19" t="s">
        <v>80</v>
      </c>
    </row>
    <row r="79" spans="1:14">
      <c r="A79" s="19" t="s">
        <v>81</v>
      </c>
    </row>
    <row r="80" spans="1:14">
      <c r="A80" s="19" t="s">
        <v>82</v>
      </c>
    </row>
    <row r="81" spans="1:1">
      <c r="A81" s="19" t="s">
        <v>83</v>
      </c>
    </row>
    <row r="82" spans="1:1">
      <c r="A82" s="19"/>
    </row>
  </sheetData>
  <mergeCells count="41">
    <mergeCell ref="A15:B15"/>
    <mergeCell ref="A17:B17"/>
    <mergeCell ref="A18:B18"/>
    <mergeCell ref="A29:B29"/>
    <mergeCell ref="A31:B31"/>
    <mergeCell ref="A32:B32"/>
    <mergeCell ref="A33:B33"/>
    <mergeCell ref="A34:B34"/>
    <mergeCell ref="A47:G48"/>
    <mergeCell ref="A41:B41"/>
    <mergeCell ref="A42:B42"/>
    <mergeCell ref="A43:B43"/>
    <mergeCell ref="A40:B40"/>
    <mergeCell ref="A67:G67"/>
    <mergeCell ref="A74:C74"/>
    <mergeCell ref="A68:G71"/>
    <mergeCell ref="A51:D51"/>
    <mergeCell ref="A50:D50"/>
    <mergeCell ref="A62:B62"/>
    <mergeCell ref="A63:B63"/>
    <mergeCell ref="C62:D62"/>
    <mergeCell ref="C63:D63"/>
    <mergeCell ref="A56:E56"/>
    <mergeCell ref="A57:E57"/>
    <mergeCell ref="A52:D52"/>
    <mergeCell ref="A38:B38"/>
    <mergeCell ref="A3:B3"/>
    <mergeCell ref="A8:B8"/>
    <mergeCell ref="A10:B10"/>
    <mergeCell ref="A11:G11"/>
    <mergeCell ref="A12:B12"/>
    <mergeCell ref="A4:B4"/>
    <mergeCell ref="A7:H7"/>
    <mergeCell ref="A20:B20"/>
    <mergeCell ref="A23:B23"/>
    <mergeCell ref="A25:B25"/>
    <mergeCell ref="A37:B37"/>
    <mergeCell ref="A35:B35"/>
    <mergeCell ref="A36:B36"/>
    <mergeCell ref="A27:B27"/>
    <mergeCell ref="A14:B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2018-02-20T05:50:32Z</cp:lastPrinted>
  <dcterms:created xsi:type="dcterms:W3CDTF">2013-02-18T04:38:06Z</dcterms:created>
  <dcterms:modified xsi:type="dcterms:W3CDTF">2018-02-26T02:36:13Z</dcterms:modified>
</cp:coreProperties>
</file>