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1" i="8"/>
  <c r="H32"/>
  <c r="H31"/>
  <c r="H30"/>
  <c r="H29"/>
  <c r="H27"/>
  <c r="F27"/>
  <c r="E27"/>
  <c r="G22"/>
  <c r="F8"/>
  <c r="G8"/>
  <c r="G33"/>
  <c r="F33"/>
  <c r="E33"/>
  <c r="H8"/>
  <c r="H24"/>
  <c r="F23"/>
  <c r="H23"/>
  <c r="H40"/>
  <c r="H39"/>
  <c r="E8"/>
  <c r="H38"/>
  <c r="E23"/>
  <c r="H22"/>
  <c r="G15"/>
  <c r="G18"/>
  <c r="G12"/>
  <c r="H26"/>
  <c r="H25"/>
  <c r="F20"/>
  <c r="E20"/>
  <c r="H20"/>
  <c r="F19"/>
  <c r="E19"/>
  <c r="H19"/>
  <c r="H18"/>
  <c r="E17"/>
  <c r="H17"/>
  <c r="F16"/>
  <c r="E16"/>
  <c r="H16"/>
  <c r="H15"/>
  <c r="E14"/>
  <c r="D14"/>
  <c r="H14"/>
  <c r="F13"/>
  <c r="E13"/>
  <c r="H13"/>
  <c r="H12"/>
  <c r="F10"/>
  <c r="E10"/>
  <c r="H10"/>
  <c r="F9"/>
  <c r="E9"/>
  <c r="H9"/>
  <c r="G20"/>
  <c r="G19"/>
  <c r="G17"/>
  <c r="G16"/>
  <c r="G14"/>
  <c r="G13"/>
  <c r="G10"/>
  <c r="G9"/>
  <c r="C20"/>
  <c r="C19"/>
  <c r="C17"/>
  <c r="C16"/>
  <c r="C14"/>
  <c r="C13"/>
  <c r="C10"/>
  <c r="C9"/>
</calcChain>
</file>

<file path=xl/sharedStrings.xml><?xml version="1.0" encoding="utf-8"?>
<sst xmlns="http://schemas.openxmlformats.org/spreadsheetml/2006/main" count="166" uniqueCount="141">
  <si>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</si>
  <si>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</si>
  <si>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</si>
  <si>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</si>
  <si>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</si>
  <si>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</si>
  <si>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</si>
  <si>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</si>
  <si>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</si>
  <si>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</si>
  <si>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</si>
  <si>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</si>
  <si>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</si>
  <si>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</si>
  <si>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</si>
  <si>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</si>
  <si>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</si>
  <si>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</si>
  <si>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</si>
  <si>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</si>
  <si>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</si>
  <si>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</si>
  <si>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</si>
  <si>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</si>
  <si>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</si>
  <si>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</si>
  <si>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</si>
  <si>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</si>
  <si>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</si>
  <si>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</si>
  <si>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</si>
  <si>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</si>
  <si>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</si>
  <si>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</si>
  <si>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</si>
  <si>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</si>
  <si>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</si>
  <si>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</si>
  <si>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</si>
  <si>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</si>
  <si>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</si>
  <si>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</si>
  <si>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</si>
  <si>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</si>
  <si>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</si>
  <si>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</si>
  <si>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</si>
  <si>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</si>
  <si>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</si>
  <si>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</si>
  <si>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</si>
  <si>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</si>
  <si>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</si>
  <si>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</si>
  <si>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</si>
  <si>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</si>
  <si>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</si>
  <si>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</si>
  <si>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</si>
  <si>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</si>
  <si>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</si>
  <si>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</si>
  <si>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</si>
  <si>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</si>
  <si>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</si>
  <si>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</si>
  <si>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</si>
  <si>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</si>
  <si>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</si>
  <si>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</si>
  <si>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</si>
  <si>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</si>
  <si>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</si>
  <si>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</si>
  <si>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</si>
  <si>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</si>
  <si>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</si>
  <si>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</si>
  <si>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</si>
  <si>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</si>
  <si>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В.П. Козлов</t>
  </si>
  <si>
    <t>1.3 Вывоз и утилизация ТБО</t>
  </si>
  <si>
    <t>ИТОГО:</t>
  </si>
  <si>
    <t>2-260-343</t>
  </si>
  <si>
    <t>uklr2006@mail.ru</t>
  </si>
  <si>
    <t>Партизанский пр-кт, 32</t>
  </si>
  <si>
    <t>784,70 м2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</si>
  <si>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</si>
  <si>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</si>
  <si>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</si>
  <si>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</si>
  <si>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</si>
  <si>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</si>
  <si>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</si>
  <si>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</si>
  <si>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</si>
  <si>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</si>
  <si>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</si>
  <si>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</si>
  <si>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</si>
  <si>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</si>
  <si>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</si>
  <si>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</si>
  <si>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</si>
  <si>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</si>
  <si>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</si>
  <si>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32 по ул. Партизанский пр-кт</t>
  </si>
  <si>
    <t>01.09.2011г.</t>
  </si>
  <si>
    <t>Ленинского района"</t>
  </si>
  <si>
    <t>наименование работ</t>
  </si>
  <si>
    <t>колличество</t>
  </si>
  <si>
    <t>Часть 4</t>
  </si>
  <si>
    <t>ООО "Комфорт"</t>
  </si>
  <si>
    <t>ул. Тунгусская, 8</t>
  </si>
  <si>
    <t>Количество проживающих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</si>
  <si>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</si>
  <si>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</si>
  <si>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</si>
  <si>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</si>
  <si>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</si>
  <si>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</si>
  <si>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переходящие остатки д/ср-в на конец  2015 г.</t>
  </si>
  <si>
    <t>дата</t>
  </si>
  <si>
    <t>сумма, т.р</t>
  </si>
  <si>
    <t>исполнитель</t>
  </si>
  <si>
    <t>всего: 247,3 кв.м</t>
  </si>
  <si>
    <t>План по статье "текущий ремонт" на 2017 год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</si>
  <si>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</si>
  <si>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</si>
  <si>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</si>
  <si>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</si>
  <si>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</si>
  <si>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</si>
  <si>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</si>
  <si>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</si>
  <si>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</si>
  <si>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</si>
  <si>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</si>
  <si>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</si>
  <si>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Предложение Управляющей компании: благоустройство придомовой территории . Собственникам необходимо предоставить протокол общего собрания о согласии проведения указанных работ, либо принять собственное решение, для формирования плана текущего ремонта по дому № 32 по ул. Партизанский пр-кт  на 2018 год.</t>
  </si>
  <si>
    <r>
      <t>ИСХ. №</t>
    </r>
    <r>
      <rPr>
        <b/>
        <u/>
        <sz val="9"/>
        <color theme="1"/>
        <rFont val="Calibri"/>
        <family val="2"/>
        <charset val="204"/>
        <scheme val="minor"/>
      </rPr>
      <t xml:space="preserve">   349/02 от 20.02.2018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</si>
</sst>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Border="1"/>
    <xf numFmtId="2" fontId="9" fillId="0" borderId="1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2" fontId="0" fillId="0" borderId="0" xfId="0" applyNumberFormat="1" applyBorder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4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0" fontId="9" fillId="3" borderId="6" xfId="0" applyFont="1" applyFill="1" applyBorder="1" applyAlignment="1">
      <alignment wrapText="1"/>
    </xf>
    <xf numFmtId="0" fontId="9" fillId="3" borderId="1" xfId="0" applyFont="1" applyFill="1" applyBorder="1"/>
    <xf numFmtId="0" fontId="9" fillId="3" borderId="4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8" fillId="0" borderId="1" xfId="0" applyFont="1" applyBorder="1" applyAlignment="1"/>
    <xf numFmtId="0" fontId="0" fillId="0" borderId="4" xfId="0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17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2" xfId="0" applyFont="1" applyBorder="1" applyAlignment="1"/>
    <xf numFmtId="0" fontId="4" fillId="0" borderId="4" xfId="0" applyFont="1" applyBorder="1" applyAlignment="1"/>
    <xf numFmtId="0" fontId="0" fillId="0" borderId="5" xfId="0" applyBorder="1" applyAlignment="1"/>
    <xf numFmtId="0" fontId="3" fillId="0" borderId="0" xfId="0" applyFont="1" applyAlignment="1"/>
    <xf numFmtId="0" fontId="0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7" fontId="12" fillId="0" borderId="2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3" borderId="4" xfId="0" applyFont="1" applyFill="1" applyBorder="1" applyAlignment="1">
      <alignment wrapText="1"/>
    </xf>
    <xf numFmtId="0" fontId="0" fillId="3" borderId="5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127</v>
      </c>
      <c r="C1" s="1"/>
    </row>
    <row r="2" spans="1:4" ht="15" customHeight="1">
      <c r="A2" s="2" t="s">
        <v>44</v>
      </c>
      <c r="C2" s="4"/>
    </row>
    <row r="3" spans="1:4" ht="15.75">
      <c r="B3" s="4" t="s">
        <v>9</v>
      </c>
      <c r="C3" s="64" t="s">
        <v>106</v>
      </c>
    </row>
    <row r="4" spans="1:4" ht="14.25" customHeight="1">
      <c r="A4" s="22" t="s">
        <v>140</v>
      </c>
      <c r="C4" s="4"/>
    </row>
    <row r="5" spans="1:4" ht="15" customHeight="1">
      <c r="A5" s="4" t="s">
        <v>7</v>
      </c>
      <c r="C5" s="4"/>
    </row>
    <row r="6" spans="1:4" s="23" customFormat="1" ht="12.75" customHeight="1">
      <c r="A6" s="4" t="s">
        <v>45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8</v>
      </c>
      <c r="C8" s="26" t="s">
        <v>42</v>
      </c>
      <c r="D8" s="10"/>
    </row>
    <row r="9" spans="1:4" s="3" customFormat="1" ht="12" customHeight="1">
      <c r="A9" s="13" t="s">
        <v>1</v>
      </c>
      <c r="B9" s="14" t="s">
        <v>10</v>
      </c>
      <c r="C9" s="126" t="s">
        <v>11</v>
      </c>
      <c r="D9" s="127"/>
    </row>
    <row r="10" spans="1:4" s="3" customFormat="1" ht="24" customHeight="1">
      <c r="A10" s="13" t="s">
        <v>2</v>
      </c>
      <c r="B10" s="15" t="s">
        <v>87</v>
      </c>
      <c r="C10" s="128" t="s">
        <v>88</v>
      </c>
      <c r="D10" s="125"/>
    </row>
    <row r="11" spans="1:4" s="3" customFormat="1" ht="15" customHeight="1">
      <c r="A11" s="13" t="s">
        <v>3</v>
      </c>
      <c r="B11" s="14" t="s">
        <v>12</v>
      </c>
      <c r="C11" s="126" t="s">
        <v>13</v>
      </c>
      <c r="D11" s="127"/>
    </row>
    <row r="12" spans="1:4" s="3" customFormat="1" ht="18.75" customHeight="1">
      <c r="A12" s="132">
        <v>5</v>
      </c>
      <c r="B12" s="132" t="s">
        <v>89</v>
      </c>
      <c r="C12" s="65" t="s">
        <v>90</v>
      </c>
      <c r="D12" s="66" t="s">
        <v>91</v>
      </c>
    </row>
    <row r="13" spans="1:4" s="3" customFormat="1" ht="14.25" customHeight="1">
      <c r="A13" s="132"/>
      <c r="B13" s="132"/>
      <c r="C13" s="65" t="s">
        <v>92</v>
      </c>
      <c r="D13" s="66" t="s">
        <v>93</v>
      </c>
    </row>
    <row r="14" spans="1:4" s="3" customFormat="1">
      <c r="A14" s="132"/>
      <c r="B14" s="132"/>
      <c r="C14" s="65" t="s">
        <v>94</v>
      </c>
      <c r="D14" s="66" t="s">
        <v>95</v>
      </c>
    </row>
    <row r="15" spans="1:4" s="3" customFormat="1" ht="16.5" customHeight="1">
      <c r="A15" s="132"/>
      <c r="B15" s="132"/>
      <c r="C15" s="65" t="s">
        <v>96</v>
      </c>
      <c r="D15" s="66" t="s">
        <v>97</v>
      </c>
    </row>
    <row r="16" spans="1:4" s="3" customFormat="1" ht="16.5" customHeight="1">
      <c r="A16" s="132"/>
      <c r="B16" s="132"/>
      <c r="C16" s="65" t="s">
        <v>98</v>
      </c>
      <c r="D16" s="66" t="s">
        <v>99</v>
      </c>
    </row>
    <row r="17" spans="1:4" s="5" customFormat="1" ht="15.75" customHeight="1">
      <c r="A17" s="132"/>
      <c r="B17" s="132"/>
      <c r="C17" s="65" t="s">
        <v>100</v>
      </c>
      <c r="D17" s="66" t="s">
        <v>101</v>
      </c>
    </row>
    <row r="18" spans="1:4" s="5" customFormat="1" ht="15.75" customHeight="1">
      <c r="A18" s="132"/>
      <c r="B18" s="132"/>
      <c r="C18" s="67" t="s">
        <v>102</v>
      </c>
      <c r="D18" s="66" t="s">
        <v>103</v>
      </c>
    </row>
    <row r="19" spans="1:4" ht="21.75" customHeight="1">
      <c r="A19" s="13" t="s">
        <v>4</v>
      </c>
      <c r="B19" s="14" t="s">
        <v>14</v>
      </c>
      <c r="C19" s="133" t="s">
        <v>84</v>
      </c>
      <c r="D19" s="134"/>
    </row>
    <row r="20" spans="1:4" s="5" customFormat="1" ht="18.75" customHeight="1">
      <c r="A20" s="13" t="s">
        <v>5</v>
      </c>
      <c r="B20" s="14" t="s">
        <v>15</v>
      </c>
      <c r="C20" s="135" t="s">
        <v>47</v>
      </c>
      <c r="D20" s="136"/>
    </row>
    <row r="21" spans="1:4" s="5" customFormat="1" ht="15" customHeight="1">
      <c r="A21" s="13" t="s">
        <v>6</v>
      </c>
      <c r="B21" s="14" t="s">
        <v>16</v>
      </c>
      <c r="C21" s="128" t="s">
        <v>17</v>
      </c>
      <c r="D21" s="137"/>
    </row>
    <row r="22" spans="1:4" ht="13.5" customHeight="1">
      <c r="A22" s="24"/>
      <c r="B22" s="25"/>
      <c r="C22" s="24"/>
      <c r="D22" s="24"/>
    </row>
    <row r="23" spans="1:4">
      <c r="A23" s="8" t="s">
        <v>18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19</v>
      </c>
      <c r="C25" s="7" t="s">
        <v>20</v>
      </c>
      <c r="D25" s="9" t="s">
        <v>21</v>
      </c>
    </row>
    <row r="26" spans="1:4" ht="30" customHeight="1">
      <c r="A26" s="129" t="s">
        <v>24</v>
      </c>
      <c r="B26" s="130"/>
      <c r="C26" s="130"/>
      <c r="D26" s="131"/>
    </row>
    <row r="27" spans="1:4" ht="12" customHeight="1">
      <c r="A27" s="58"/>
      <c r="B27" s="59"/>
      <c r="C27" s="59"/>
      <c r="D27" s="60"/>
    </row>
    <row r="28" spans="1:4" ht="13.5" customHeight="1">
      <c r="A28" s="7">
        <v>1</v>
      </c>
      <c r="B28" s="6" t="s">
        <v>104</v>
      </c>
      <c r="C28" s="6" t="s">
        <v>22</v>
      </c>
      <c r="D28" s="6" t="s">
        <v>23</v>
      </c>
    </row>
    <row r="29" spans="1:4">
      <c r="A29" s="20" t="s">
        <v>25</v>
      </c>
      <c r="B29" s="19"/>
      <c r="C29" s="19"/>
      <c r="D29" s="68"/>
    </row>
    <row r="30" spans="1:4">
      <c r="A30" s="7">
        <v>1</v>
      </c>
      <c r="B30" s="6" t="s">
        <v>112</v>
      </c>
      <c r="C30" s="6" t="s">
        <v>22</v>
      </c>
      <c r="D30" s="6" t="s">
        <v>83</v>
      </c>
    </row>
    <row r="31" spans="1:4">
      <c r="A31" s="20" t="s">
        <v>37</v>
      </c>
      <c r="B31" s="19"/>
      <c r="C31" s="19"/>
      <c r="D31" s="69"/>
    </row>
    <row r="32" spans="1:4">
      <c r="A32" s="20" t="s">
        <v>38</v>
      </c>
      <c r="B32" s="19"/>
      <c r="C32" s="19"/>
      <c r="D32" s="69"/>
    </row>
    <row r="33" spans="1:4">
      <c r="A33" s="7">
        <v>1</v>
      </c>
      <c r="B33" s="6" t="s">
        <v>26</v>
      </c>
      <c r="C33" s="6" t="s">
        <v>113</v>
      </c>
      <c r="D33" s="6" t="s">
        <v>27</v>
      </c>
    </row>
    <row r="34" spans="1:4" ht="15" customHeight="1">
      <c r="A34" s="20" t="s">
        <v>28</v>
      </c>
      <c r="B34" s="19"/>
      <c r="C34" s="19"/>
      <c r="D34" s="70"/>
    </row>
    <row r="35" spans="1:4">
      <c r="A35" s="7">
        <v>1</v>
      </c>
      <c r="B35" s="6" t="s">
        <v>105</v>
      </c>
      <c r="C35" s="6" t="s">
        <v>22</v>
      </c>
      <c r="D35" s="6" t="s">
        <v>23</v>
      </c>
    </row>
    <row r="36" spans="1:4">
      <c r="A36" s="63"/>
      <c r="B36" s="12"/>
      <c r="C36" s="12"/>
      <c r="D36" s="12"/>
    </row>
    <row r="37" spans="1:4">
      <c r="A37" s="4" t="s">
        <v>43</v>
      </c>
      <c r="B37" s="19"/>
      <c r="C37" s="19"/>
      <c r="D37" s="19"/>
    </row>
    <row r="38" spans="1:4" ht="15" customHeight="1">
      <c r="A38" s="7">
        <v>1</v>
      </c>
      <c r="B38" s="6" t="s">
        <v>29</v>
      </c>
      <c r="C38" s="124">
        <v>1957</v>
      </c>
      <c r="D38" s="123"/>
    </row>
    <row r="39" spans="1:4">
      <c r="A39" s="7">
        <v>2</v>
      </c>
      <c r="B39" s="6" t="s">
        <v>31</v>
      </c>
      <c r="C39" s="124">
        <v>2</v>
      </c>
      <c r="D39" s="123"/>
    </row>
    <row r="40" spans="1:4">
      <c r="A40" s="7">
        <v>3</v>
      </c>
      <c r="B40" s="6" t="s">
        <v>32</v>
      </c>
      <c r="C40" s="124">
        <v>2</v>
      </c>
      <c r="D40" s="123"/>
    </row>
    <row r="41" spans="1:4">
      <c r="A41" s="7">
        <v>4</v>
      </c>
      <c r="B41" s="6" t="s">
        <v>30</v>
      </c>
      <c r="C41" s="124" t="s">
        <v>63</v>
      </c>
      <c r="D41" s="123"/>
    </row>
    <row r="42" spans="1:4" ht="15" customHeight="1">
      <c r="A42" s="7">
        <v>5</v>
      </c>
      <c r="B42" s="6" t="s">
        <v>33</v>
      </c>
      <c r="C42" s="124" t="s">
        <v>63</v>
      </c>
      <c r="D42" s="123"/>
    </row>
    <row r="43" spans="1:4">
      <c r="A43" s="7">
        <v>6</v>
      </c>
      <c r="B43" s="6" t="s">
        <v>34</v>
      </c>
      <c r="C43" s="124" t="s">
        <v>86</v>
      </c>
      <c r="D43" s="123"/>
    </row>
    <row r="44" spans="1:4">
      <c r="A44" s="7">
        <v>7</v>
      </c>
      <c r="B44" s="6" t="s">
        <v>35</v>
      </c>
      <c r="C44" s="124" t="s">
        <v>63</v>
      </c>
      <c r="D44" s="123"/>
    </row>
    <row r="45" spans="1:4" ht="15" customHeight="1">
      <c r="A45" s="7">
        <v>8</v>
      </c>
      <c r="B45" s="6" t="s">
        <v>36</v>
      </c>
      <c r="C45" s="124" t="s">
        <v>125</v>
      </c>
      <c r="D45" s="123"/>
    </row>
    <row r="46" spans="1:4" ht="15" customHeight="1">
      <c r="A46" s="7">
        <v>9</v>
      </c>
      <c r="B46" s="6" t="s">
        <v>114</v>
      </c>
      <c r="C46" s="124">
        <v>13</v>
      </c>
      <c r="D46" s="125"/>
    </row>
    <row r="47" spans="1:4">
      <c r="A47" s="7">
        <v>10</v>
      </c>
      <c r="B47" s="6" t="s">
        <v>64</v>
      </c>
      <c r="C47" s="122" t="s">
        <v>107</v>
      </c>
      <c r="D47" s="123"/>
    </row>
    <row r="48" spans="1:4">
      <c r="A48" s="4"/>
    </row>
    <row r="49" spans="1:4">
      <c r="A49" s="4"/>
    </row>
    <row r="51" spans="1:4">
      <c r="A51" s="71"/>
      <c r="B51" s="71"/>
      <c r="C51" s="62"/>
      <c r="D51" s="56"/>
    </row>
    <row r="52" spans="1:4">
      <c r="A52" s="71"/>
      <c r="B52" s="71"/>
      <c r="C52" s="62"/>
      <c r="D52" s="56"/>
    </row>
    <row r="53" spans="1:4">
      <c r="A53" s="71"/>
      <c r="B53" s="71"/>
      <c r="C53" s="62"/>
      <c r="D53" s="56"/>
    </row>
    <row r="54" spans="1:4">
      <c r="A54" s="71"/>
      <c r="B54" s="71"/>
      <c r="C54" s="62"/>
      <c r="D54" s="56"/>
    </row>
    <row r="55" spans="1:4">
      <c r="A55" s="71"/>
      <c r="B55" s="71"/>
      <c r="C55" s="52"/>
      <c r="D55" s="56"/>
    </row>
    <row r="56" spans="1:4">
      <c r="A56" s="71"/>
      <c r="B56" s="71"/>
      <c r="C56" s="72"/>
      <c r="D56" s="56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3"/>
  <sheetViews>
    <sheetView topLeftCell="A41" workbookViewId="0">
      <selection activeCell="A64" sqref="A64"/>
    </sheetView>
  </sheetViews>
  <sheetFormatPr defaultRowHeight="1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.5703125" customWidth="1"/>
    <col min="6" max="6" width="9.7109375" customWidth="1"/>
    <col min="7" max="7" width="10.140625" style="34" customWidth="1"/>
    <col min="8" max="8" width="11" customWidth="1"/>
    <col min="9" max="26" width="9.140625" style="56"/>
  </cols>
  <sheetData>
    <row r="1" spans="1:26">
      <c r="A1" s="4" t="s">
        <v>116</v>
      </c>
      <c r="B1"/>
      <c r="C1" s="34"/>
      <c r="D1" s="34"/>
      <c r="G1"/>
    </row>
    <row r="2" spans="1:26" ht="17.25" customHeight="1">
      <c r="A2" s="4" t="s">
        <v>128</v>
      </c>
      <c r="B2"/>
      <c r="C2" s="34"/>
      <c r="D2" s="34"/>
      <c r="G2"/>
    </row>
    <row r="3" spans="1:26" ht="56.25" customHeight="1">
      <c r="A3" s="170" t="s">
        <v>51</v>
      </c>
      <c r="B3" s="171"/>
      <c r="C3" s="35" t="s">
        <v>52</v>
      </c>
      <c r="D3" s="28" t="s">
        <v>53</v>
      </c>
      <c r="E3" s="28" t="s">
        <v>54</v>
      </c>
      <c r="F3" s="28" t="s">
        <v>55</v>
      </c>
      <c r="G3" s="36" t="s">
        <v>56</v>
      </c>
      <c r="H3" s="28" t="s">
        <v>57</v>
      </c>
      <c r="I3" s="57"/>
    </row>
    <row r="4" spans="1:26" ht="24.75" customHeight="1">
      <c r="A4" s="138" t="s">
        <v>129</v>
      </c>
      <c r="B4" s="139"/>
      <c r="C4" s="35"/>
      <c r="D4" s="28">
        <v>132.66999999999999</v>
      </c>
      <c r="E4" s="28"/>
      <c r="F4" s="28"/>
      <c r="G4" s="36"/>
      <c r="H4" s="28"/>
      <c r="I4" s="57"/>
    </row>
    <row r="5" spans="1:26" ht="19.5" customHeight="1">
      <c r="A5" s="89" t="s">
        <v>117</v>
      </c>
      <c r="B5" s="90"/>
      <c r="C5" s="35"/>
      <c r="D5" s="116">
        <v>164.11</v>
      </c>
      <c r="E5" s="28"/>
      <c r="F5" s="28"/>
      <c r="G5" s="36"/>
      <c r="H5" s="28"/>
      <c r="I5" s="57"/>
    </row>
    <row r="6" spans="1:26" ht="21" customHeight="1">
      <c r="A6" s="89" t="s">
        <v>118</v>
      </c>
      <c r="B6" s="90"/>
      <c r="C6" s="35"/>
      <c r="D6" s="116">
        <v>-31.44</v>
      </c>
      <c r="E6" s="28"/>
      <c r="F6" s="28"/>
      <c r="G6" s="36"/>
      <c r="H6" s="28"/>
      <c r="I6" s="57"/>
    </row>
    <row r="7" spans="1:26" ht="20.25" customHeight="1">
      <c r="A7" s="140" t="s">
        <v>130</v>
      </c>
      <c r="B7" s="141"/>
      <c r="C7" s="141"/>
      <c r="D7" s="141"/>
      <c r="E7" s="141"/>
      <c r="F7" s="141"/>
      <c r="G7" s="141"/>
      <c r="H7" s="125"/>
      <c r="I7" s="57"/>
    </row>
    <row r="8" spans="1:26" s="4" customFormat="1" ht="17.25" customHeight="1">
      <c r="A8" s="170" t="s">
        <v>58</v>
      </c>
      <c r="B8" s="171"/>
      <c r="C8" s="30">
        <v>12.75</v>
      </c>
      <c r="D8" s="74">
        <v>-30.57</v>
      </c>
      <c r="E8" s="74">
        <f>E12+E15+E18</f>
        <v>120.05</v>
      </c>
      <c r="F8" s="74">
        <f>F12+F15+F18</f>
        <v>111.82</v>
      </c>
      <c r="G8" s="74">
        <f>F8</f>
        <v>111.82</v>
      </c>
      <c r="H8" s="77">
        <f>F8-E8+D8</f>
        <v>-38.800000000000004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>
      <c r="A9" s="37" t="s">
        <v>59</v>
      </c>
      <c r="B9" s="38"/>
      <c r="C9" s="40">
        <f>C8-C10</f>
        <v>11.475</v>
      </c>
      <c r="D9" s="45">
        <v>-27.52</v>
      </c>
      <c r="E9" s="45">
        <f>E8-E10</f>
        <v>108.045</v>
      </c>
      <c r="F9" s="45">
        <f>F8-F10</f>
        <v>100.63799999999999</v>
      </c>
      <c r="G9" s="45">
        <f>G8-G10</f>
        <v>100.63799999999999</v>
      </c>
      <c r="H9" s="45">
        <f t="shared" ref="H9:H10" si="0">F9-E9+D9</f>
        <v>-34.927000000000007</v>
      </c>
    </row>
    <row r="10" spans="1:26">
      <c r="A10" s="172" t="s">
        <v>60</v>
      </c>
      <c r="B10" s="141"/>
      <c r="C10" s="40">
        <f>C8*10%</f>
        <v>1.2750000000000001</v>
      </c>
      <c r="D10" s="45">
        <v>-3.06</v>
      </c>
      <c r="E10" s="45">
        <f>E8*10%</f>
        <v>12.005000000000001</v>
      </c>
      <c r="F10" s="45">
        <f>F8*10%</f>
        <v>11.182</v>
      </c>
      <c r="G10" s="45">
        <f>G8*10%</f>
        <v>11.182</v>
      </c>
      <c r="H10" s="45">
        <f t="shared" si="0"/>
        <v>-3.8830000000000005</v>
      </c>
    </row>
    <row r="11" spans="1:26" ht="15.75" customHeight="1">
      <c r="A11" s="140" t="s">
        <v>61</v>
      </c>
      <c r="B11" s="173"/>
      <c r="C11" s="173"/>
      <c r="D11" s="173"/>
      <c r="E11" s="173"/>
      <c r="F11" s="173"/>
      <c r="G11" s="173"/>
      <c r="H11" s="157"/>
      <c r="I11" s="53"/>
    </row>
    <row r="12" spans="1:26">
      <c r="A12" s="174" t="s">
        <v>46</v>
      </c>
      <c r="B12" s="175"/>
      <c r="C12" s="30">
        <v>5.65</v>
      </c>
      <c r="D12" s="46">
        <v>-11.32</v>
      </c>
      <c r="E12" s="46">
        <v>53.2</v>
      </c>
      <c r="F12" s="46">
        <v>49.55</v>
      </c>
      <c r="G12" s="46">
        <f>F12</f>
        <v>49.55</v>
      </c>
      <c r="H12" s="45">
        <f>F12-E12+D12</f>
        <v>-14.970000000000006</v>
      </c>
    </row>
    <row r="13" spans="1:26">
      <c r="A13" s="37" t="s">
        <v>59</v>
      </c>
      <c r="B13" s="38"/>
      <c r="C13" s="40">
        <f>C12-C14</f>
        <v>5.085</v>
      </c>
      <c r="D13" s="45">
        <v>-8.09</v>
      </c>
      <c r="E13" s="45">
        <f>E12-E14</f>
        <v>47.88</v>
      </c>
      <c r="F13" s="45">
        <f>F12-F14</f>
        <v>44.599999999999994</v>
      </c>
      <c r="G13" s="45">
        <f>G12-G14</f>
        <v>44.594999999999999</v>
      </c>
      <c r="H13" s="45">
        <f t="shared" ref="H13:H20" si="1">F13-E13+D13</f>
        <v>-11.370000000000008</v>
      </c>
    </row>
    <row r="14" spans="1:26">
      <c r="A14" s="172" t="s">
        <v>60</v>
      </c>
      <c r="B14" s="141"/>
      <c r="C14" s="40">
        <f>C12*10%</f>
        <v>0.56500000000000006</v>
      </c>
      <c r="D14" s="45">
        <f>D12*10%</f>
        <v>-1.1320000000000001</v>
      </c>
      <c r="E14" s="45">
        <f>E12*10%</f>
        <v>5.32</v>
      </c>
      <c r="F14" s="45">
        <v>4.95</v>
      </c>
      <c r="G14" s="45">
        <f>G12*10%</f>
        <v>4.9550000000000001</v>
      </c>
      <c r="H14" s="45">
        <f t="shared" si="1"/>
        <v>-1.5020000000000002</v>
      </c>
    </row>
    <row r="15" spans="1:26" ht="23.25" customHeight="1">
      <c r="A15" s="174" t="s">
        <v>39</v>
      </c>
      <c r="B15" s="175"/>
      <c r="C15" s="30">
        <v>3.45</v>
      </c>
      <c r="D15" s="46">
        <v>-8.18</v>
      </c>
      <c r="E15" s="46">
        <v>32.49</v>
      </c>
      <c r="F15" s="46">
        <v>30.26</v>
      </c>
      <c r="G15" s="46">
        <f>F15</f>
        <v>30.26</v>
      </c>
      <c r="H15" s="45">
        <f t="shared" si="1"/>
        <v>-10.41</v>
      </c>
    </row>
    <row r="16" spans="1:26">
      <c r="A16" s="37" t="s">
        <v>59</v>
      </c>
      <c r="B16" s="38"/>
      <c r="C16" s="40">
        <f>C15-C17</f>
        <v>3.105</v>
      </c>
      <c r="D16" s="45">
        <v>-7.37</v>
      </c>
      <c r="E16" s="45">
        <f>E15-E17</f>
        <v>29.241</v>
      </c>
      <c r="F16" s="45">
        <f>F15-F17</f>
        <v>27.23</v>
      </c>
      <c r="G16" s="45">
        <f>G15-G17</f>
        <v>27.234000000000002</v>
      </c>
      <c r="H16" s="45">
        <f t="shared" si="1"/>
        <v>-9.3810000000000002</v>
      </c>
    </row>
    <row r="17" spans="1:26" ht="15" customHeight="1">
      <c r="A17" s="172" t="s">
        <v>60</v>
      </c>
      <c r="B17" s="141"/>
      <c r="C17" s="40">
        <f>C15*10%</f>
        <v>0.34500000000000003</v>
      </c>
      <c r="D17" s="45">
        <v>-0.82</v>
      </c>
      <c r="E17" s="45">
        <f>E15*10%</f>
        <v>3.2490000000000006</v>
      </c>
      <c r="F17" s="45">
        <v>3.03</v>
      </c>
      <c r="G17" s="45">
        <f>G15*10%</f>
        <v>3.0260000000000002</v>
      </c>
      <c r="H17" s="45">
        <f t="shared" si="1"/>
        <v>-1.0390000000000006</v>
      </c>
    </row>
    <row r="18" spans="1:26" ht="14.25" customHeight="1">
      <c r="A18" s="11" t="s">
        <v>81</v>
      </c>
      <c r="B18" s="39"/>
      <c r="C18" s="41">
        <v>3.65</v>
      </c>
      <c r="D18" s="45">
        <v>-8.7899999999999991</v>
      </c>
      <c r="E18" s="45">
        <v>34.36</v>
      </c>
      <c r="F18" s="45">
        <v>32.01</v>
      </c>
      <c r="G18" s="45">
        <f>F18</f>
        <v>32.01</v>
      </c>
      <c r="H18" s="45">
        <f t="shared" si="1"/>
        <v>-11.14</v>
      </c>
    </row>
    <row r="19" spans="1:26" ht="14.25" customHeight="1">
      <c r="A19" s="37" t="s">
        <v>59</v>
      </c>
      <c r="B19" s="38"/>
      <c r="C19" s="40">
        <f>C18-C20</f>
        <v>3.2850000000000001</v>
      </c>
      <c r="D19" s="45">
        <v>-7.91</v>
      </c>
      <c r="E19" s="45">
        <f>E18-E20</f>
        <v>30.923999999999999</v>
      </c>
      <c r="F19" s="45">
        <f>F18-F20</f>
        <v>28.808999999999997</v>
      </c>
      <c r="G19" s="45">
        <f>G18-G20</f>
        <v>28.808999999999997</v>
      </c>
      <c r="H19" s="45">
        <f t="shared" si="1"/>
        <v>-10.025000000000002</v>
      </c>
    </row>
    <row r="20" spans="1:26">
      <c r="A20" s="172" t="s">
        <v>60</v>
      </c>
      <c r="B20" s="141"/>
      <c r="C20" s="40">
        <f>C18*10%</f>
        <v>0.36499999999999999</v>
      </c>
      <c r="D20" s="45">
        <v>-0.88</v>
      </c>
      <c r="E20" s="45">
        <f>E18*10%</f>
        <v>3.4359999999999999</v>
      </c>
      <c r="F20" s="45">
        <f>F18*10%</f>
        <v>3.2010000000000001</v>
      </c>
      <c r="G20" s="45">
        <f>G18*10%</f>
        <v>3.2010000000000001</v>
      </c>
      <c r="H20" s="45">
        <f t="shared" si="1"/>
        <v>-1.1149999999999998</v>
      </c>
    </row>
    <row r="21" spans="1:26" s="3" customFormat="1" ht="12.75" customHeight="1">
      <c r="A21" s="91"/>
      <c r="B21" s="93"/>
      <c r="C21" s="94"/>
      <c r="D21" s="46"/>
      <c r="E21" s="95"/>
      <c r="F21" s="95"/>
      <c r="G21" s="91"/>
      <c r="H21" s="9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170" t="s">
        <v>40</v>
      </c>
      <c r="B22" s="157"/>
      <c r="C22" s="41">
        <v>5.09</v>
      </c>
      <c r="D22" s="45">
        <v>163.24</v>
      </c>
      <c r="E22" s="45">
        <v>47.93</v>
      </c>
      <c r="F22" s="45">
        <v>44.64</v>
      </c>
      <c r="G22" s="76">
        <f>G23+G24</f>
        <v>4.46</v>
      </c>
      <c r="H22" s="45">
        <f>F22-E22+D22+F22-G22</f>
        <v>200.13000000000002</v>
      </c>
    </row>
    <row r="23" spans="1:26" ht="14.25" customHeight="1">
      <c r="A23" s="37" t="s">
        <v>62</v>
      </c>
      <c r="B23" s="38"/>
      <c r="C23" s="40">
        <v>4.58</v>
      </c>
      <c r="D23" s="45">
        <v>164.11</v>
      </c>
      <c r="E23" s="45">
        <f>E22-E24</f>
        <v>43.14</v>
      </c>
      <c r="F23" s="45">
        <f>F22-F24</f>
        <v>40.18</v>
      </c>
      <c r="G23" s="75">
        <v>0</v>
      </c>
      <c r="H23" s="45">
        <f t="shared" ref="H23:H24" si="2">F23-E23+D23+F23-G23</f>
        <v>201.33</v>
      </c>
      <c r="I23" s="87"/>
    </row>
    <row r="24" spans="1:26" ht="14.25" customHeight="1">
      <c r="A24" s="172" t="s">
        <v>60</v>
      </c>
      <c r="B24" s="141"/>
      <c r="C24" s="45">
        <v>0.51</v>
      </c>
      <c r="D24" s="45">
        <v>-0.87</v>
      </c>
      <c r="E24" s="45">
        <v>4.79</v>
      </c>
      <c r="F24" s="45">
        <v>4.46</v>
      </c>
      <c r="G24" s="45">
        <v>4.46</v>
      </c>
      <c r="H24" s="45">
        <f t="shared" si="2"/>
        <v>-1.2000000000000002</v>
      </c>
    </row>
    <row r="25" spans="1:26" ht="15" hidden="1" customHeight="1">
      <c r="A25" s="37" t="s">
        <v>62</v>
      </c>
      <c r="B25" s="38"/>
      <c r="C25" s="45"/>
      <c r="D25" s="45"/>
      <c r="E25" s="45"/>
      <c r="F25" s="45"/>
      <c r="G25" s="75"/>
      <c r="H25" s="45">
        <f t="shared" ref="H25:H26" si="3">F25-E25-G25+D25+F25</f>
        <v>0</v>
      </c>
    </row>
    <row r="26" spans="1:26" ht="15" hidden="1" customHeight="1">
      <c r="A26" s="172" t="s">
        <v>60</v>
      </c>
      <c r="B26" s="141"/>
      <c r="C26" s="45"/>
      <c r="D26" s="45"/>
      <c r="E26" s="45"/>
      <c r="F26" s="45"/>
      <c r="G26" s="45"/>
      <c r="H26" s="45">
        <f t="shared" si="3"/>
        <v>0</v>
      </c>
    </row>
    <row r="27" spans="1:26" ht="15" customHeight="1">
      <c r="A27" s="142" t="s">
        <v>133</v>
      </c>
      <c r="B27" s="143"/>
      <c r="C27" s="77"/>
      <c r="D27" s="77">
        <v>0</v>
      </c>
      <c r="E27" s="77">
        <f>E29+E30+E31+E32</f>
        <v>30.43</v>
      </c>
      <c r="F27" s="77">
        <f>F29+F30+F31+F32</f>
        <v>27.540000000000003</v>
      </c>
      <c r="G27" s="77">
        <v>27.54</v>
      </c>
      <c r="H27" s="77">
        <f>F27-E27</f>
        <v>-2.889999999999997</v>
      </c>
    </row>
    <row r="28" spans="1:26" ht="15" customHeight="1">
      <c r="A28" s="37" t="s">
        <v>134</v>
      </c>
      <c r="B28" s="121"/>
      <c r="C28" s="45"/>
      <c r="D28" s="45"/>
      <c r="E28" s="45"/>
      <c r="F28" s="45"/>
      <c r="G28" s="45"/>
      <c r="H28" s="45"/>
    </row>
    <row r="29" spans="1:26" ht="15" customHeight="1">
      <c r="A29" s="153" t="s">
        <v>135</v>
      </c>
      <c r="B29" s="154"/>
      <c r="C29" s="45"/>
      <c r="D29" s="45">
        <v>0</v>
      </c>
      <c r="E29" s="45">
        <v>1.88</v>
      </c>
      <c r="F29" s="45">
        <v>1.7</v>
      </c>
      <c r="G29" s="45">
        <v>1.7</v>
      </c>
      <c r="H29" s="45">
        <f t="shared" ref="H29:H32" si="4">F29-E29</f>
        <v>-0.17999999999999994</v>
      </c>
    </row>
    <row r="30" spans="1:26" ht="15" customHeight="1">
      <c r="A30" s="153" t="s">
        <v>137</v>
      </c>
      <c r="B30" s="154"/>
      <c r="C30" s="45"/>
      <c r="D30" s="45">
        <v>0</v>
      </c>
      <c r="E30" s="45">
        <v>8.7200000000000006</v>
      </c>
      <c r="F30" s="45">
        <v>7.88</v>
      </c>
      <c r="G30" s="45">
        <v>7.88</v>
      </c>
      <c r="H30" s="45">
        <f t="shared" si="4"/>
        <v>-0.84000000000000075</v>
      </c>
    </row>
    <row r="31" spans="1:26" ht="15" customHeight="1">
      <c r="A31" s="153" t="s">
        <v>138</v>
      </c>
      <c r="B31" s="154"/>
      <c r="C31" s="45"/>
      <c r="D31" s="45">
        <v>0</v>
      </c>
      <c r="E31" s="45">
        <v>18.88</v>
      </c>
      <c r="F31" s="45">
        <v>17.12</v>
      </c>
      <c r="G31" s="45">
        <v>17.12</v>
      </c>
      <c r="H31" s="45">
        <f t="shared" si="4"/>
        <v>-1.759999999999998</v>
      </c>
    </row>
    <row r="32" spans="1:26" ht="15" customHeight="1">
      <c r="A32" s="153" t="s">
        <v>136</v>
      </c>
      <c r="B32" s="154"/>
      <c r="C32" s="45"/>
      <c r="D32" s="45">
        <v>0</v>
      </c>
      <c r="E32" s="45">
        <v>0.95</v>
      </c>
      <c r="F32" s="45">
        <v>0.84</v>
      </c>
      <c r="G32" s="45">
        <v>0.84</v>
      </c>
      <c r="H32" s="45">
        <f t="shared" si="4"/>
        <v>-0.10999999999999999</v>
      </c>
    </row>
    <row r="33" spans="1:26" ht="18.75" customHeight="1">
      <c r="A33" s="142" t="s">
        <v>119</v>
      </c>
      <c r="B33" s="143"/>
      <c r="C33" s="7"/>
      <c r="D33" s="7"/>
      <c r="E33" s="77">
        <f>E8+E22+E27</f>
        <v>198.41</v>
      </c>
      <c r="F33" s="77">
        <f t="shared" ref="F33:G33" si="5">F8+F22+F27</f>
        <v>183.99999999999997</v>
      </c>
      <c r="G33" s="77">
        <f t="shared" si="5"/>
        <v>143.82</v>
      </c>
      <c r="H33" s="7"/>
    </row>
    <row r="34" spans="1:26" ht="18.75" hidden="1" customHeight="1">
      <c r="A34" s="176" t="s">
        <v>120</v>
      </c>
      <c r="B34" s="177"/>
      <c r="C34" s="101"/>
      <c r="D34" s="101"/>
      <c r="E34" s="102"/>
      <c r="F34" s="102"/>
      <c r="G34" s="101"/>
      <c r="H34" s="101"/>
    </row>
    <row r="35" spans="1:26" ht="15" hidden="1" customHeight="1">
      <c r="A35" s="176" t="s">
        <v>121</v>
      </c>
      <c r="B35" s="176"/>
      <c r="C35" s="103"/>
      <c r="D35" s="103"/>
      <c r="E35" s="104"/>
      <c r="F35" s="105"/>
      <c r="G35" s="105"/>
      <c r="H35" s="106"/>
    </row>
    <row r="36" spans="1:26" ht="0.75" hidden="1" customHeight="1">
      <c r="A36" s="107" t="s">
        <v>117</v>
      </c>
      <c r="B36" s="107"/>
      <c r="C36" s="103"/>
      <c r="D36" s="103"/>
      <c r="E36" s="104"/>
      <c r="F36" s="105"/>
      <c r="G36" s="105"/>
      <c r="H36" s="108"/>
      <c r="I36" s="53"/>
    </row>
    <row r="37" spans="1:26" ht="1.5" hidden="1" customHeight="1">
      <c r="A37" s="109" t="s">
        <v>118</v>
      </c>
      <c r="B37" s="110"/>
      <c r="C37" s="103"/>
      <c r="D37" s="103"/>
      <c r="E37" s="104"/>
      <c r="F37" s="105"/>
      <c r="G37" s="105"/>
      <c r="H37" s="106"/>
      <c r="I37" s="53"/>
    </row>
    <row r="38" spans="1:26" ht="19.5" customHeight="1">
      <c r="A38" s="144" t="s">
        <v>120</v>
      </c>
      <c r="B38" s="146"/>
      <c r="C38" s="111"/>
      <c r="D38" s="111">
        <v>132.66999999999999</v>
      </c>
      <c r="E38" s="30"/>
      <c r="F38" s="30"/>
      <c r="G38" s="111"/>
      <c r="H38" s="111">
        <f>F33-E33+D38+F33-G33</f>
        <v>158.43999999999994</v>
      </c>
    </row>
    <row r="39" spans="1:26" s="3" customFormat="1" ht="21.75" customHeight="1">
      <c r="A39" s="144" t="s">
        <v>131</v>
      </c>
      <c r="B39" s="144"/>
      <c r="C39" s="112"/>
      <c r="D39" s="112"/>
      <c r="E39" s="74"/>
      <c r="F39" s="98"/>
      <c r="G39" s="98"/>
      <c r="H39" s="74">
        <f>H40+H41</f>
        <v>158.44</v>
      </c>
      <c r="I39" s="100"/>
      <c r="J39" s="100"/>
    </row>
    <row r="40" spans="1:26" s="3" customFormat="1" ht="24" customHeight="1">
      <c r="A40" s="113" t="s">
        <v>117</v>
      </c>
      <c r="B40" s="113"/>
      <c r="C40" s="112"/>
      <c r="D40" s="112"/>
      <c r="E40" s="74"/>
      <c r="F40" s="98"/>
      <c r="G40" s="98"/>
      <c r="H40" s="74">
        <f>H23</f>
        <v>201.33</v>
      </c>
      <c r="I40" s="100"/>
      <c r="J40" s="100"/>
    </row>
    <row r="41" spans="1:26" s="3" customFormat="1" ht="23.25" customHeight="1">
      <c r="A41" s="114" t="s">
        <v>118</v>
      </c>
      <c r="B41" s="115"/>
      <c r="C41" s="112"/>
      <c r="D41" s="112"/>
      <c r="E41" s="74"/>
      <c r="F41" s="98"/>
      <c r="G41" s="98"/>
      <c r="H41" s="74">
        <f>H8+H27+H24</f>
        <v>-42.89</v>
      </c>
      <c r="I41" s="100"/>
      <c r="J41" s="100"/>
    </row>
    <row r="42" spans="1:26" s="3" customFormat="1" ht="18" customHeight="1">
      <c r="A42" s="92"/>
      <c r="B42" s="97"/>
      <c r="C42" s="98"/>
      <c r="D42" s="30"/>
      <c r="E42" s="98"/>
      <c r="F42" s="98"/>
      <c r="G42" s="99"/>
      <c r="H42" s="74"/>
      <c r="I42" s="100"/>
      <c r="J42" s="100"/>
    </row>
    <row r="43" spans="1:26" ht="24.75" customHeight="1">
      <c r="A43" s="147" t="s">
        <v>115</v>
      </c>
      <c r="B43" s="148"/>
      <c r="C43" s="148"/>
      <c r="D43" s="148"/>
      <c r="E43" s="148"/>
      <c r="F43" s="148"/>
      <c r="G43" s="148"/>
      <c r="H43" s="148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s="73" customFormat="1" ht="24.75" customHeight="1">
      <c r="A44" s="78" t="s">
        <v>132</v>
      </c>
      <c r="B44" s="79"/>
      <c r="C44" s="79"/>
      <c r="D44" s="79"/>
      <c r="E44" s="80"/>
      <c r="F44" s="81"/>
      <c r="G44" s="149"/>
      <c r="H44" s="150"/>
    </row>
    <row r="45" spans="1:26" s="73" customFormat="1">
      <c r="A45" s="145" t="s">
        <v>109</v>
      </c>
      <c r="B45" s="141"/>
      <c r="C45" s="125"/>
      <c r="D45" s="31" t="s">
        <v>122</v>
      </c>
      <c r="E45" s="151" t="s">
        <v>110</v>
      </c>
      <c r="F45" s="152"/>
      <c r="G45" s="117" t="s">
        <v>123</v>
      </c>
      <c r="H45" s="119" t="s">
        <v>124</v>
      </c>
    </row>
    <row r="46" spans="1:26" s="4" customFormat="1">
      <c r="A46" s="155" t="s">
        <v>82</v>
      </c>
      <c r="B46" s="156"/>
      <c r="C46" s="157"/>
      <c r="D46" s="33"/>
      <c r="E46" s="164" t="s">
        <v>63</v>
      </c>
      <c r="F46" s="165"/>
      <c r="G46" s="118"/>
      <c r="H46" s="120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>
      <c r="A47" s="52"/>
      <c r="B47" s="53"/>
      <c r="C47" s="53"/>
      <c r="D47" s="53"/>
      <c r="E47" s="54"/>
      <c r="F47" s="47"/>
      <c r="G47" s="55"/>
      <c r="H47" s="19"/>
    </row>
    <row r="48" spans="1:26">
      <c r="A48" s="21" t="s">
        <v>41</v>
      </c>
      <c r="D48" s="23"/>
      <c r="E48" s="23"/>
      <c r="F48" s="23"/>
      <c r="G48" s="42"/>
    </row>
    <row r="49" spans="1:7">
      <c r="A49" s="21" t="s">
        <v>65</v>
      </c>
      <c r="D49" s="23"/>
      <c r="E49" s="23"/>
      <c r="F49" s="23"/>
      <c r="G49" s="42"/>
    </row>
    <row r="50" spans="1:7" ht="12" customHeight="1">
      <c r="A50" s="145" t="s">
        <v>50</v>
      </c>
      <c r="B50" s="141"/>
      <c r="C50" s="141"/>
      <c r="D50" s="141"/>
      <c r="E50" s="125"/>
      <c r="F50" s="33" t="s">
        <v>48</v>
      </c>
      <c r="G50" s="32" t="s">
        <v>49</v>
      </c>
    </row>
    <row r="51" spans="1:7">
      <c r="A51" s="145" t="s">
        <v>63</v>
      </c>
      <c r="B51" s="141"/>
      <c r="C51" s="141"/>
      <c r="D51" s="141"/>
      <c r="E51" s="125"/>
      <c r="F51" s="31"/>
      <c r="G51" s="31">
        <v>0</v>
      </c>
    </row>
    <row r="52" spans="1:7">
      <c r="A52" s="23"/>
      <c r="D52" s="23"/>
      <c r="E52" s="23"/>
      <c r="F52" s="23"/>
      <c r="G52" s="42"/>
    </row>
    <row r="53" spans="1:7">
      <c r="A53" s="23"/>
      <c r="B53" s="88"/>
      <c r="C53" s="88"/>
      <c r="D53" s="23"/>
      <c r="E53" s="23"/>
      <c r="F53" s="23"/>
      <c r="G53" s="42"/>
    </row>
    <row r="54" spans="1:7">
      <c r="A54" s="23"/>
      <c r="B54" s="88"/>
      <c r="C54" s="88"/>
      <c r="D54" s="23"/>
      <c r="E54" s="23"/>
      <c r="F54" s="23"/>
      <c r="G54" s="42"/>
    </row>
    <row r="55" spans="1:7">
      <c r="A55" s="21" t="s">
        <v>66</v>
      </c>
      <c r="D55" s="23"/>
      <c r="E55" s="23"/>
      <c r="F55" s="23"/>
      <c r="G55" s="42"/>
    </row>
    <row r="56" spans="1:7" ht="12" customHeight="1">
      <c r="A56" s="162" t="s">
        <v>67</v>
      </c>
      <c r="B56" s="125"/>
      <c r="C56" s="163" t="s">
        <v>68</v>
      </c>
      <c r="D56" s="125"/>
      <c r="E56" s="43" t="s">
        <v>69</v>
      </c>
      <c r="F56" s="43" t="s">
        <v>70</v>
      </c>
      <c r="G56" s="43" t="s">
        <v>71</v>
      </c>
    </row>
    <row r="57" spans="1:7">
      <c r="A57" s="145" t="s">
        <v>85</v>
      </c>
      <c r="B57" s="159"/>
      <c r="C57" s="160" t="s">
        <v>63</v>
      </c>
      <c r="D57" s="161"/>
      <c r="E57" s="31">
        <v>5</v>
      </c>
      <c r="F57" s="31" t="s">
        <v>63</v>
      </c>
      <c r="G57" s="31" t="s">
        <v>63</v>
      </c>
    </row>
    <row r="58" spans="1:7">
      <c r="A58" s="47"/>
      <c r="B58" s="48"/>
      <c r="C58" s="27"/>
      <c r="D58" s="49"/>
      <c r="E58" s="47"/>
      <c r="F58" s="47"/>
      <c r="G58" s="47"/>
    </row>
    <row r="59" spans="1:7">
      <c r="A59" s="168"/>
      <c r="B59" s="168"/>
      <c r="C59" s="168"/>
      <c r="D59" s="168"/>
      <c r="E59" s="168"/>
      <c r="F59" s="168"/>
      <c r="G59" s="168"/>
    </row>
    <row r="60" spans="1:7">
      <c r="A60" s="86"/>
      <c r="B60" s="86"/>
      <c r="C60" s="86"/>
      <c r="D60" s="86"/>
      <c r="E60" s="86"/>
      <c r="F60" s="86"/>
      <c r="G60" s="86"/>
    </row>
    <row r="61" spans="1:7">
      <c r="A61" s="21" t="s">
        <v>111</v>
      </c>
      <c r="B61" s="61"/>
      <c r="C61" s="82"/>
      <c r="E61" s="34"/>
      <c r="F61" s="83"/>
    </row>
    <row r="62" spans="1:7">
      <c r="A62" s="21" t="s">
        <v>126</v>
      </c>
      <c r="B62" s="84"/>
      <c r="C62" s="85"/>
      <c r="D62" s="21"/>
      <c r="E62" s="34"/>
      <c r="F62" s="83"/>
    </row>
    <row r="63" spans="1:7" ht="63.75" customHeight="1">
      <c r="A63" s="166" t="s">
        <v>139</v>
      </c>
      <c r="B63" s="167"/>
      <c r="C63" s="167"/>
      <c r="D63" s="167"/>
      <c r="E63" s="167"/>
      <c r="F63" s="167"/>
      <c r="G63" s="167"/>
    </row>
    <row r="64" spans="1:7">
      <c r="B64" s="61"/>
      <c r="C64" s="61"/>
    </row>
    <row r="65" spans="1:7">
      <c r="B65" s="61"/>
      <c r="C65" s="61"/>
    </row>
    <row r="66" spans="1:7">
      <c r="A66" s="21" t="s">
        <v>78</v>
      </c>
      <c r="B66" s="84"/>
      <c r="C66" s="84"/>
      <c r="D66" s="21"/>
      <c r="E66" s="21" t="s">
        <v>80</v>
      </c>
      <c r="F66" s="23"/>
      <c r="G66" s="42"/>
    </row>
    <row r="67" spans="1:7">
      <c r="A67" s="21" t="s">
        <v>79</v>
      </c>
      <c r="B67" s="84"/>
      <c r="C67" s="84"/>
      <c r="D67" s="21"/>
      <c r="E67" s="21"/>
      <c r="F67" s="23"/>
      <c r="G67" s="42"/>
    </row>
    <row r="68" spans="1:7">
      <c r="A68" s="21" t="s">
        <v>108</v>
      </c>
      <c r="B68" s="84"/>
      <c r="C68" s="84"/>
      <c r="D68" s="21"/>
      <c r="E68" s="21"/>
      <c r="F68" s="23"/>
      <c r="G68" s="42"/>
    </row>
    <row r="69" spans="1:7">
      <c r="A69" s="50"/>
      <c r="B69" s="51"/>
      <c r="C69" s="51"/>
      <c r="D69" s="50"/>
      <c r="E69" s="50"/>
    </row>
    <row r="70" spans="1:7">
      <c r="A70" s="44" t="s">
        <v>72</v>
      </c>
    </row>
    <row r="71" spans="1:7">
      <c r="A71" s="158" t="s">
        <v>73</v>
      </c>
      <c r="B71" s="158"/>
      <c r="C71" s="29" t="s">
        <v>23</v>
      </c>
    </row>
    <row r="72" spans="1:7">
      <c r="A72" s="158" t="s">
        <v>74</v>
      </c>
      <c r="B72" s="158"/>
      <c r="C72" s="29" t="s">
        <v>76</v>
      </c>
    </row>
    <row r="73" spans="1:7">
      <c r="A73" s="158" t="s">
        <v>75</v>
      </c>
      <c r="B73" s="169"/>
      <c r="C73" s="29" t="s">
        <v>77</v>
      </c>
    </row>
  </sheetData>
  <mergeCells count="41">
    <mergeCell ref="A72:B72"/>
    <mergeCell ref="A73:B73"/>
    <mergeCell ref="A3:B3"/>
    <mergeCell ref="A8:B8"/>
    <mergeCell ref="A10:B10"/>
    <mergeCell ref="A11:H11"/>
    <mergeCell ref="A12:B12"/>
    <mergeCell ref="A20:B20"/>
    <mergeCell ref="A22:B22"/>
    <mergeCell ref="A35:B35"/>
    <mergeCell ref="A24:B24"/>
    <mergeCell ref="A14:B14"/>
    <mergeCell ref="A15:B15"/>
    <mergeCell ref="A17:B17"/>
    <mergeCell ref="A26:B26"/>
    <mergeCell ref="A34:B34"/>
    <mergeCell ref="A46:C46"/>
    <mergeCell ref="A71:B71"/>
    <mergeCell ref="A57:B57"/>
    <mergeCell ref="C57:D57"/>
    <mergeCell ref="A50:E50"/>
    <mergeCell ref="A51:E51"/>
    <mergeCell ref="A56:B56"/>
    <mergeCell ref="C56:D56"/>
    <mergeCell ref="E46:F46"/>
    <mergeCell ref="A63:G63"/>
    <mergeCell ref="A59:G59"/>
    <mergeCell ref="A4:B4"/>
    <mergeCell ref="A7:H7"/>
    <mergeCell ref="A33:B33"/>
    <mergeCell ref="A39:B39"/>
    <mergeCell ref="A45:C45"/>
    <mergeCell ref="A38:B38"/>
    <mergeCell ref="A43:H43"/>
    <mergeCell ref="G44:H44"/>
    <mergeCell ref="E45:F45"/>
    <mergeCell ref="A27:B27"/>
    <mergeCell ref="A29:B29"/>
    <mergeCell ref="A30:B30"/>
    <mergeCell ref="A31:B31"/>
    <mergeCell ref="A32:B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2018-02-20T01:34:12Z</cp:lastPrinted>
  <dcterms:created xsi:type="dcterms:W3CDTF">2013-02-18T04:38:06Z</dcterms:created>
  <dcterms:modified xsi:type="dcterms:W3CDTF">2018-02-22T01:19:14Z</dcterms:modified>
</cp:coreProperties>
</file>