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8" i="8"/>
  <c r="G9"/>
  <c r="G22"/>
  <c r="G19"/>
  <c r="G16"/>
  <c r="G13"/>
  <c r="F8"/>
  <c r="E8"/>
  <c r="H8"/>
  <c r="G24"/>
  <c r="H24"/>
  <c r="H35"/>
  <c r="H29"/>
  <c r="H36"/>
  <c r="G32"/>
  <c r="F32"/>
  <c r="E32"/>
  <c r="H34"/>
  <c r="H33"/>
  <c r="H26"/>
  <c r="F25"/>
  <c r="E25"/>
  <c r="H25"/>
  <c r="H23"/>
  <c r="F22"/>
  <c r="E22"/>
  <c r="H22"/>
  <c r="H21"/>
  <c r="H20"/>
  <c r="F19"/>
  <c r="E19"/>
  <c r="H19"/>
  <c r="H18"/>
  <c r="H17"/>
  <c r="F16"/>
  <c r="E16"/>
  <c r="H16"/>
  <c r="H15"/>
  <c r="H14"/>
  <c r="F13"/>
  <c r="E13"/>
  <c r="H13"/>
  <c r="H12"/>
  <c r="H10"/>
  <c r="F9"/>
  <c r="E9"/>
  <c r="H9"/>
  <c r="C8"/>
  <c r="C9"/>
  <c r="C25"/>
  <c r="C19"/>
  <c r="C16"/>
  <c r="C13"/>
</calcChain>
</file>

<file path=xl/sharedStrings.xml><?xml version="1.0" encoding="utf-8"?>
<sst xmlns="http://schemas.openxmlformats.org/spreadsheetml/2006/main" count="165" uniqueCount="140">
  <si>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</si>
  <si>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</si>
  <si>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</si>
  <si>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</si>
  <si>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</si>
  <si>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</si>
  <si>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</si>
  <si>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</si>
  <si>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</si>
  <si>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</si>
  <si>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</si>
  <si>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</si>
  <si>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</si>
  <si>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</si>
  <si>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</si>
  <si>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</si>
  <si>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</si>
  <si>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</si>
  <si>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</si>
  <si>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</si>
  <si>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</si>
  <si>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</si>
  <si>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</si>
  <si>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</si>
  <si>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</si>
  <si>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</si>
  <si>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</si>
  <si>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</si>
  <si>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</si>
  <si>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</si>
  <si>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</si>
  <si>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</si>
  <si>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</si>
  <si>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</si>
  <si>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</si>
  <si>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</si>
  <si>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</si>
  <si>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</si>
  <si>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</si>
  <si>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</si>
  <si>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</si>
  <si>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</si>
  <si>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</si>
  <si>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</si>
  <si>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</si>
  <si>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</si>
  <si>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</si>
  <si>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</si>
  <si>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</si>
  <si>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</si>
  <si>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</si>
  <si>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</si>
  <si>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</si>
  <si>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</si>
  <si>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</si>
  <si>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</si>
  <si>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</si>
  <si>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</si>
  <si>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</si>
  <si>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</si>
  <si>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</si>
  <si>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</si>
  <si>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</si>
  <si>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</si>
  <si>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</si>
  <si>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</si>
  <si>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</si>
  <si>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</si>
  <si>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</si>
  <si>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</si>
  <si>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</si>
  <si>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</si>
  <si>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</si>
  <si>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</si>
  <si>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</si>
  <si>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</si>
  <si>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</si>
  <si>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</si>
  <si>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</si>
  <si>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</si>
  <si>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</si>
  <si>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</si>
  <si>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</si>
  <si>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</si>
  <si>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</si>
  <si>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</si>
  <si>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</si>
  <si>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</si>
  <si>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</si>
  <si>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</si>
  <si>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</si>
  <si>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</si>
  <si>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</si>
  <si>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</si>
  <si>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</si>
  <si>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</si>
  <si>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</si>
  <si>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</si>
  <si>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</si>
  <si>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</si>
  <si>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</si>
  <si>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</si>
  <si>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часть 4.</t>
  </si>
  <si>
    <t>ул. Тунгусская,8</t>
  </si>
  <si>
    <t>количество проживающих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</si>
  <si>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</si>
  <si>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</si>
  <si>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</si>
  <si>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</si>
  <si>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</si>
  <si>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</si>
  <si>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</si>
  <si>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Всего д/средств с учетом остатков</t>
  </si>
  <si>
    <t>№ 21 А по ул. Некрасовской</t>
  </si>
  <si>
    <t>ООО " СанСервис"</t>
  </si>
  <si>
    <t>ООО " СтройЦентрПрим"</t>
  </si>
  <si>
    <t>Толстого, 5</t>
  </si>
  <si>
    <t>2-673-747</t>
  </si>
  <si>
    <t>Вывоз ЖБО:</t>
  </si>
  <si>
    <t>ООО " Алга"</t>
  </si>
  <si>
    <t>2 этажа</t>
  </si>
  <si>
    <t>2 подъезда</t>
  </si>
  <si>
    <t>24 чел.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</si>
  <si>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2015 года</t>
    </r>
  </si>
  <si>
    <t>1.3 Вывоз ЖБО</t>
  </si>
  <si>
    <t>1.2 Санитарное содержание надворн.туалета</t>
  </si>
  <si>
    <t>некрасовская,21а</t>
  </si>
  <si>
    <t xml:space="preserve">Предложение Управляющей компании: по мере накопления средств произвести электромонтажные работы в местах общего пользования. </t>
  </si>
  <si>
    <t xml:space="preserve">          Отчет ООО "Управляющей компании Ленинского района" 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</si>
  <si>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</si>
  <si>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</si>
  <si>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</si>
  <si>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</si>
  <si>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</si>
  <si>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всего:</t>
  </si>
  <si>
    <t>в том числе:</t>
  </si>
  <si>
    <t>эл.энергия на обслуживание ОИ МКД</t>
  </si>
  <si>
    <t xml:space="preserve">План по статье "текущий ремонт" на 2018 год. </t>
  </si>
  <si>
    <t>37,3 кв.м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</si>
  <si>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488/03 от 12.03.2018 г.                    </t>
    </r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</si>
</sst>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6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wrapText="1"/>
    </xf>
    <xf numFmtId="44" fontId="3" fillId="0" borderId="4" xfId="3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7" fillId="0" borderId="2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2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6" xfId="0" applyFont="1" applyBorder="1" applyAlignment="1">
      <alignment horizontal="center"/>
    </xf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128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113</v>
      </c>
    </row>
    <row r="4" spans="1:4" ht="14.25" customHeight="1">
      <c r="A4" s="22" t="s">
        <v>139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45</v>
      </c>
      <c r="D8" s="14"/>
    </row>
    <row r="9" spans="1:4" s="3" customFormat="1" ht="12" customHeight="1">
      <c r="A9" s="12" t="s">
        <v>1</v>
      </c>
      <c r="B9" s="13" t="s">
        <v>11</v>
      </c>
      <c r="C9" s="106" t="s">
        <v>12</v>
      </c>
      <c r="D9" s="107"/>
    </row>
    <row r="10" spans="1:4" s="3" customFormat="1" ht="24" customHeight="1">
      <c r="A10" s="12" t="s">
        <v>2</v>
      </c>
      <c r="B10" s="15" t="s">
        <v>13</v>
      </c>
      <c r="C10" s="108" t="s">
        <v>83</v>
      </c>
      <c r="D10" s="109"/>
    </row>
    <row r="11" spans="1:4" s="3" customFormat="1" ht="15" customHeight="1">
      <c r="A11" s="12" t="s">
        <v>3</v>
      </c>
      <c r="B11" s="13" t="s">
        <v>14</v>
      </c>
      <c r="C11" s="106" t="s">
        <v>15</v>
      </c>
      <c r="D11" s="107"/>
    </row>
    <row r="12" spans="1:4" s="3" customFormat="1" ht="15" customHeight="1">
      <c r="A12" s="59" t="s">
        <v>4</v>
      </c>
      <c r="B12" s="60" t="s">
        <v>85</v>
      </c>
      <c r="C12" s="57" t="s">
        <v>86</v>
      </c>
      <c r="D12" s="58" t="s">
        <v>87</v>
      </c>
    </row>
    <row r="13" spans="1:4" s="3" customFormat="1" ht="15" customHeight="1">
      <c r="A13" s="61"/>
      <c r="B13" s="62"/>
      <c r="C13" s="57" t="s">
        <v>88</v>
      </c>
      <c r="D13" s="58" t="s">
        <v>89</v>
      </c>
    </row>
    <row r="14" spans="1:4" s="3" customFormat="1" ht="15" customHeight="1">
      <c r="A14" s="61"/>
      <c r="B14" s="62"/>
      <c r="C14" s="57" t="s">
        <v>90</v>
      </c>
      <c r="D14" s="58" t="s">
        <v>91</v>
      </c>
    </row>
    <row r="15" spans="1:4" s="3" customFormat="1" ht="15" customHeight="1">
      <c r="A15" s="61"/>
      <c r="B15" s="62"/>
      <c r="C15" s="57" t="s">
        <v>92</v>
      </c>
      <c r="D15" s="58" t="s">
        <v>93</v>
      </c>
    </row>
    <row r="16" spans="1:4" s="3" customFormat="1" ht="15" customHeight="1">
      <c r="A16" s="61"/>
      <c r="B16" s="62"/>
      <c r="C16" s="57" t="s">
        <v>94</v>
      </c>
      <c r="D16" s="58" t="s">
        <v>95</v>
      </c>
    </row>
    <row r="17" spans="1:5" s="3" customFormat="1" ht="15" customHeight="1">
      <c r="A17" s="61"/>
      <c r="B17" s="62"/>
      <c r="C17" s="57" t="s">
        <v>96</v>
      </c>
      <c r="D17" s="58" t="s">
        <v>97</v>
      </c>
    </row>
    <row r="18" spans="1:5" s="3" customFormat="1" ht="15" customHeight="1">
      <c r="A18" s="63"/>
      <c r="B18" s="64"/>
      <c r="C18" s="57" t="s">
        <v>98</v>
      </c>
      <c r="D18" s="58" t="s">
        <v>99</v>
      </c>
    </row>
    <row r="19" spans="1:5" s="3" customFormat="1" ht="14.25" customHeight="1">
      <c r="A19" s="12" t="s">
        <v>5</v>
      </c>
      <c r="B19" s="13" t="s">
        <v>16</v>
      </c>
      <c r="C19" s="110" t="s">
        <v>100</v>
      </c>
      <c r="D19" s="111"/>
    </row>
    <row r="20" spans="1:5" s="3" customFormat="1">
      <c r="A20" s="12" t="s">
        <v>6</v>
      </c>
      <c r="B20" s="13" t="s">
        <v>17</v>
      </c>
      <c r="C20" s="112" t="s">
        <v>50</v>
      </c>
      <c r="D20" s="111"/>
    </row>
    <row r="21" spans="1:5" s="3" customFormat="1" ht="16.5" customHeight="1">
      <c r="A21" s="12" t="s">
        <v>7</v>
      </c>
      <c r="B21" s="13" t="s">
        <v>18</v>
      </c>
      <c r="C21" s="108" t="s">
        <v>19</v>
      </c>
      <c r="D21" s="109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13" t="s">
        <v>26</v>
      </c>
      <c r="B26" s="114"/>
      <c r="C26" s="114"/>
      <c r="D26" s="115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114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115</v>
      </c>
      <c r="C30" s="6" t="s">
        <v>116</v>
      </c>
      <c r="D30" s="10" t="s">
        <v>117</v>
      </c>
      <c r="E30" t="s">
        <v>82</v>
      </c>
    </row>
    <row r="31" spans="1:5">
      <c r="A31" s="20" t="s">
        <v>40</v>
      </c>
      <c r="B31" s="19"/>
      <c r="C31" s="19"/>
      <c r="D31" s="19"/>
    </row>
    <row r="32" spans="1:5" ht="13.5" customHeight="1">
      <c r="A32" s="20" t="s">
        <v>41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103</v>
      </c>
      <c r="D33" s="10" t="s">
        <v>29</v>
      </c>
    </row>
    <row r="34" spans="1:4">
      <c r="A34" s="20" t="s">
        <v>118</v>
      </c>
      <c r="B34" s="19"/>
      <c r="C34" s="19"/>
      <c r="D34" s="19"/>
    </row>
    <row r="35" spans="1:4" ht="14.25" customHeight="1">
      <c r="A35" s="7">
        <v>1</v>
      </c>
      <c r="B35" s="6" t="s">
        <v>119</v>
      </c>
      <c r="C35" s="6" t="s">
        <v>24</v>
      </c>
      <c r="D35" s="6" t="s">
        <v>25</v>
      </c>
    </row>
    <row r="36" spans="1:4" ht="13.5" customHeight="1">
      <c r="A36" s="20" t="s">
        <v>30</v>
      </c>
      <c r="B36" s="19"/>
      <c r="C36" s="19"/>
      <c r="D36" s="19"/>
    </row>
    <row r="37" spans="1:4">
      <c r="A37" s="7">
        <v>1</v>
      </c>
      <c r="B37" s="6" t="s">
        <v>31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46</v>
      </c>
      <c r="B39" s="19"/>
      <c r="C39" s="19"/>
      <c r="D39" s="19"/>
    </row>
    <row r="40" spans="1:4">
      <c r="A40" s="7">
        <v>1</v>
      </c>
      <c r="B40" s="6" t="s">
        <v>32</v>
      </c>
      <c r="C40" s="103">
        <v>1948</v>
      </c>
      <c r="D40" s="104"/>
    </row>
    <row r="41" spans="1:4">
      <c r="A41" s="7">
        <v>2</v>
      </c>
      <c r="B41" s="6" t="s">
        <v>34</v>
      </c>
      <c r="C41" s="103" t="s">
        <v>120</v>
      </c>
      <c r="D41" s="104"/>
    </row>
    <row r="42" spans="1:4" ht="15" customHeight="1">
      <c r="A42" s="7">
        <v>3</v>
      </c>
      <c r="B42" s="6" t="s">
        <v>35</v>
      </c>
      <c r="C42" s="103" t="s">
        <v>121</v>
      </c>
      <c r="D42" s="105"/>
    </row>
    <row r="43" spans="1:4">
      <c r="A43" s="7">
        <v>4</v>
      </c>
      <c r="B43" s="6" t="s">
        <v>33</v>
      </c>
      <c r="C43" s="103" t="s">
        <v>51</v>
      </c>
      <c r="D43" s="105"/>
    </row>
    <row r="44" spans="1:4">
      <c r="A44" s="7">
        <v>5</v>
      </c>
      <c r="B44" s="6" t="s">
        <v>36</v>
      </c>
      <c r="C44" s="103" t="s">
        <v>51</v>
      </c>
      <c r="D44" s="105"/>
    </row>
    <row r="45" spans="1:4">
      <c r="A45" s="7">
        <v>6</v>
      </c>
      <c r="B45" s="6" t="s">
        <v>37</v>
      </c>
      <c r="C45" s="103">
        <v>464</v>
      </c>
      <c r="D45" s="104"/>
    </row>
    <row r="46" spans="1:4" ht="15" customHeight="1">
      <c r="A46" s="7">
        <v>7</v>
      </c>
      <c r="B46" s="6" t="s">
        <v>38</v>
      </c>
      <c r="C46" s="103" t="s">
        <v>51</v>
      </c>
      <c r="D46" s="104"/>
    </row>
    <row r="47" spans="1:4">
      <c r="A47" s="7">
        <v>8</v>
      </c>
      <c r="B47" s="6" t="s">
        <v>39</v>
      </c>
      <c r="C47" s="103" t="s">
        <v>138</v>
      </c>
      <c r="D47" s="104"/>
    </row>
    <row r="48" spans="1:4">
      <c r="A48" s="7">
        <v>9</v>
      </c>
      <c r="B48" s="6" t="s">
        <v>104</v>
      </c>
      <c r="C48" s="101" t="s">
        <v>122</v>
      </c>
      <c r="D48" s="102"/>
    </row>
    <row r="49" spans="1:4">
      <c r="A49" s="70"/>
      <c r="B49" s="6" t="s">
        <v>84</v>
      </c>
      <c r="C49" s="70" t="s">
        <v>123</v>
      </c>
      <c r="D49" s="70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opLeftCell="A58" workbookViewId="0">
      <selection activeCell="J40" sqref="J40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5703125" customWidth="1"/>
  </cols>
  <sheetData>
    <row r="1" spans="1:8">
      <c r="A1" s="4" t="s">
        <v>108</v>
      </c>
      <c r="B1"/>
      <c r="C1" s="42"/>
      <c r="D1" s="42"/>
    </row>
    <row r="2" spans="1:8" ht="13.5" customHeight="1">
      <c r="A2" s="4" t="s">
        <v>129</v>
      </c>
      <c r="B2"/>
      <c r="C2" s="42"/>
      <c r="D2" s="42"/>
    </row>
    <row r="3" spans="1:8" ht="56.25" customHeight="1">
      <c r="A3" s="118" t="s">
        <v>57</v>
      </c>
      <c r="B3" s="119"/>
      <c r="C3" s="43" t="s">
        <v>109</v>
      </c>
      <c r="D3" s="32" t="s">
        <v>58</v>
      </c>
      <c r="E3" s="32" t="s">
        <v>59</v>
      </c>
      <c r="F3" s="32" t="s">
        <v>60</v>
      </c>
      <c r="G3" s="44" t="s">
        <v>61</v>
      </c>
      <c r="H3" s="32" t="s">
        <v>62</v>
      </c>
    </row>
    <row r="4" spans="1:8" ht="25.5" customHeight="1">
      <c r="A4" s="134" t="s">
        <v>130</v>
      </c>
      <c r="B4" s="128"/>
      <c r="C4" s="43"/>
      <c r="D4" s="32">
        <v>47.56</v>
      </c>
      <c r="E4" s="32"/>
      <c r="F4" s="32"/>
      <c r="G4" s="44"/>
      <c r="H4" s="32"/>
    </row>
    <row r="5" spans="1:8" ht="19.5" customHeight="1">
      <c r="A5" s="74" t="s">
        <v>110</v>
      </c>
      <c r="B5" s="75"/>
      <c r="C5" s="43"/>
      <c r="D5" s="32">
        <v>47.56</v>
      </c>
      <c r="E5" s="32"/>
      <c r="F5" s="32"/>
      <c r="G5" s="44"/>
      <c r="H5" s="32"/>
    </row>
    <row r="6" spans="1:8" ht="15.75" customHeight="1">
      <c r="A6" s="74" t="s">
        <v>111</v>
      </c>
      <c r="B6" s="75"/>
      <c r="C6" s="43"/>
      <c r="D6" s="32">
        <v>0</v>
      </c>
      <c r="E6" s="32"/>
      <c r="F6" s="32"/>
      <c r="G6" s="44"/>
      <c r="H6" s="32"/>
    </row>
    <row r="7" spans="1:8" ht="18" customHeight="1">
      <c r="A7" s="130" t="s">
        <v>131</v>
      </c>
      <c r="B7" s="117"/>
      <c r="C7" s="117"/>
      <c r="D7" s="117"/>
      <c r="E7" s="117"/>
      <c r="F7" s="117"/>
      <c r="G7" s="117"/>
      <c r="H7" s="135"/>
    </row>
    <row r="8" spans="1:8" ht="17.25" customHeight="1">
      <c r="A8" s="118" t="s">
        <v>63</v>
      </c>
      <c r="B8" s="129"/>
      <c r="C8" s="36">
        <f>C12+C15+C18+C21</f>
        <v>14.290000000000001</v>
      </c>
      <c r="D8" s="33">
        <v>28.58</v>
      </c>
      <c r="E8" s="33">
        <f>E12+E15+E18+E21</f>
        <v>79.55</v>
      </c>
      <c r="F8" s="33">
        <f>F12+F15+F18+F21</f>
        <v>77.59</v>
      </c>
      <c r="G8" s="33">
        <f>G12+G15+G18+G21</f>
        <v>77.59</v>
      </c>
      <c r="H8" s="7">
        <f>F8-E8+D8</f>
        <v>26.620000000000005</v>
      </c>
    </row>
    <row r="9" spans="1:8">
      <c r="A9" s="45" t="s">
        <v>64</v>
      </c>
      <c r="B9" s="46"/>
      <c r="C9" s="7">
        <f>C8-C10</f>
        <v>12.860000000000001</v>
      </c>
      <c r="D9" s="7">
        <v>25.71</v>
      </c>
      <c r="E9" s="84">
        <f>E8-E10</f>
        <v>71.59</v>
      </c>
      <c r="F9" s="84">
        <f>F8-F10</f>
        <v>66.14</v>
      </c>
      <c r="G9" s="84">
        <f>G8-G10</f>
        <v>66.14</v>
      </c>
      <c r="H9" s="84">
        <f t="shared" ref="H9:H10" si="0">F9-E9+D9</f>
        <v>20.259999999999998</v>
      </c>
    </row>
    <row r="10" spans="1:8">
      <c r="A10" s="116" t="s">
        <v>65</v>
      </c>
      <c r="B10" s="117"/>
      <c r="C10" s="7">
        <v>1.43</v>
      </c>
      <c r="D10" s="7">
        <v>2.85</v>
      </c>
      <c r="E10" s="7">
        <v>7.96</v>
      </c>
      <c r="F10" s="7">
        <v>11.45</v>
      </c>
      <c r="G10" s="84">
        <v>11.45</v>
      </c>
      <c r="H10" s="84">
        <f t="shared" si="0"/>
        <v>6.34</v>
      </c>
    </row>
    <row r="11" spans="1:8" ht="12.75" customHeight="1">
      <c r="A11" s="130" t="s">
        <v>66</v>
      </c>
      <c r="B11" s="131"/>
      <c r="C11" s="131"/>
      <c r="D11" s="131"/>
      <c r="E11" s="131"/>
      <c r="F11" s="131"/>
      <c r="G11" s="131"/>
      <c r="H11" s="129"/>
    </row>
    <row r="12" spans="1:8">
      <c r="A12" s="132" t="s">
        <v>49</v>
      </c>
      <c r="B12" s="133"/>
      <c r="C12" s="36">
        <v>1.55</v>
      </c>
      <c r="D12" s="33">
        <v>3.1</v>
      </c>
      <c r="E12" s="33">
        <v>8.6300000000000008</v>
      </c>
      <c r="F12" s="33">
        <v>8.42</v>
      </c>
      <c r="G12" s="33">
        <v>8.42</v>
      </c>
      <c r="H12" s="84">
        <f t="shared" ref="H12:H23" si="1">F12-E12+D12</f>
        <v>2.8899999999999992</v>
      </c>
    </row>
    <row r="13" spans="1:8">
      <c r="A13" s="45" t="s">
        <v>64</v>
      </c>
      <c r="B13" s="46"/>
      <c r="C13" s="7">
        <f>C12-C14</f>
        <v>1.3900000000000001</v>
      </c>
      <c r="D13" s="7">
        <v>2.79</v>
      </c>
      <c r="E13" s="7">
        <f>E12-E14</f>
        <v>7.7700000000000005</v>
      </c>
      <c r="F13" s="7">
        <f>F12-F14</f>
        <v>7.58</v>
      </c>
      <c r="G13" s="84">
        <f>G12-G14</f>
        <v>7.58</v>
      </c>
      <c r="H13" s="84">
        <f t="shared" si="1"/>
        <v>2.5999999999999996</v>
      </c>
    </row>
    <row r="14" spans="1:8">
      <c r="A14" s="116" t="s">
        <v>65</v>
      </c>
      <c r="B14" s="117"/>
      <c r="C14" s="7">
        <v>0.16</v>
      </c>
      <c r="D14" s="7">
        <v>0.31</v>
      </c>
      <c r="E14" s="7">
        <v>0.86</v>
      </c>
      <c r="F14" s="7">
        <v>0.84</v>
      </c>
      <c r="G14" s="84">
        <v>0.84</v>
      </c>
      <c r="H14" s="84">
        <f t="shared" si="1"/>
        <v>0.28999999999999998</v>
      </c>
    </row>
    <row r="15" spans="1:8" ht="23.25" customHeight="1">
      <c r="A15" s="132" t="s">
        <v>125</v>
      </c>
      <c r="B15" s="133"/>
      <c r="C15" s="36">
        <v>3.15</v>
      </c>
      <c r="D15" s="33">
        <v>6.31</v>
      </c>
      <c r="E15" s="33">
        <v>17.54</v>
      </c>
      <c r="F15" s="33">
        <v>17.100000000000001</v>
      </c>
      <c r="G15" s="33">
        <v>17.100000000000001</v>
      </c>
      <c r="H15" s="84">
        <f t="shared" si="1"/>
        <v>5.8700000000000019</v>
      </c>
    </row>
    <row r="16" spans="1:8">
      <c r="A16" s="45" t="s">
        <v>64</v>
      </c>
      <c r="B16" s="46"/>
      <c r="C16" s="7">
        <f>C15-C17</f>
        <v>2.83</v>
      </c>
      <c r="D16" s="84">
        <v>5.68</v>
      </c>
      <c r="E16" s="7">
        <f>E15-E17</f>
        <v>15.78</v>
      </c>
      <c r="F16" s="7">
        <f>F15-F17</f>
        <v>15.39</v>
      </c>
      <c r="G16" s="84">
        <f>G15-G17</f>
        <v>15.39</v>
      </c>
      <c r="H16" s="84">
        <f t="shared" si="1"/>
        <v>5.2900000000000009</v>
      </c>
    </row>
    <row r="17" spans="1:8" ht="15" customHeight="1">
      <c r="A17" s="116" t="s">
        <v>65</v>
      </c>
      <c r="B17" s="117"/>
      <c r="C17" s="7">
        <v>0.32</v>
      </c>
      <c r="D17" s="7">
        <v>0.63</v>
      </c>
      <c r="E17" s="7">
        <v>1.76</v>
      </c>
      <c r="F17" s="7">
        <v>1.71</v>
      </c>
      <c r="G17" s="84">
        <v>1.71</v>
      </c>
      <c r="H17" s="84">
        <f t="shared" si="1"/>
        <v>0.57999999999999996</v>
      </c>
    </row>
    <row r="18" spans="1:8" ht="14.25" customHeight="1">
      <c r="A18" s="132" t="s">
        <v>124</v>
      </c>
      <c r="B18" s="133"/>
      <c r="C18" s="43">
        <v>5.94</v>
      </c>
      <c r="D18" s="33">
        <v>11.89</v>
      </c>
      <c r="E18" s="33">
        <v>33.07</v>
      </c>
      <c r="F18" s="33">
        <v>32.25</v>
      </c>
      <c r="G18" s="33">
        <v>32.25</v>
      </c>
      <c r="H18" s="84">
        <f t="shared" si="1"/>
        <v>11.07</v>
      </c>
    </row>
    <row r="19" spans="1:8" ht="13.5" customHeight="1">
      <c r="A19" s="45" t="s">
        <v>64</v>
      </c>
      <c r="B19" s="46"/>
      <c r="C19" s="7">
        <f>C18-C20</f>
        <v>5.3500000000000005</v>
      </c>
      <c r="D19" s="84">
        <v>7.67</v>
      </c>
      <c r="E19" s="7">
        <f>E18-E20</f>
        <v>29.76</v>
      </c>
      <c r="F19" s="7">
        <f>F18-F20</f>
        <v>29.03</v>
      </c>
      <c r="G19" s="84">
        <f>G18-G20</f>
        <v>29.03</v>
      </c>
      <c r="H19" s="84">
        <f t="shared" si="1"/>
        <v>6.9399999999999995</v>
      </c>
    </row>
    <row r="20" spans="1:8" ht="12.75" customHeight="1">
      <c r="A20" s="116" t="s">
        <v>65</v>
      </c>
      <c r="B20" s="117"/>
      <c r="C20" s="7">
        <v>0.59</v>
      </c>
      <c r="D20" s="7">
        <v>4.22</v>
      </c>
      <c r="E20" s="7">
        <v>3.31</v>
      </c>
      <c r="F20" s="7">
        <v>3.22</v>
      </c>
      <c r="G20" s="84">
        <v>3.22</v>
      </c>
      <c r="H20" s="84">
        <f t="shared" si="1"/>
        <v>4.13</v>
      </c>
    </row>
    <row r="21" spans="1:8" ht="14.25" customHeight="1">
      <c r="A21" s="10" t="s">
        <v>101</v>
      </c>
      <c r="B21" s="47"/>
      <c r="C21" s="35">
        <v>3.65</v>
      </c>
      <c r="D21" s="7">
        <v>7.28</v>
      </c>
      <c r="E21" s="7">
        <v>20.309999999999999</v>
      </c>
      <c r="F21" s="7">
        <v>19.82</v>
      </c>
      <c r="G21" s="84">
        <v>19.82</v>
      </c>
      <c r="H21" s="84">
        <f t="shared" si="1"/>
        <v>6.7900000000000018</v>
      </c>
    </row>
    <row r="22" spans="1:8" ht="14.25" customHeight="1">
      <c r="A22" s="45" t="s">
        <v>64</v>
      </c>
      <c r="B22" s="46"/>
      <c r="C22" s="7">
        <v>3.29</v>
      </c>
      <c r="D22" s="84">
        <v>4.6900000000000004</v>
      </c>
      <c r="E22" s="7">
        <f>E21-E23</f>
        <v>18.279999999999998</v>
      </c>
      <c r="F22" s="7">
        <f>F21-F23</f>
        <v>17.84</v>
      </c>
      <c r="G22" s="84">
        <f>G21-G23</f>
        <v>17.84</v>
      </c>
      <c r="H22" s="84">
        <f t="shared" si="1"/>
        <v>4.2500000000000027</v>
      </c>
    </row>
    <row r="23" spans="1:8">
      <c r="A23" s="116" t="s">
        <v>65</v>
      </c>
      <c r="B23" s="117"/>
      <c r="C23" s="7">
        <v>0.36</v>
      </c>
      <c r="D23" s="7">
        <v>2.56</v>
      </c>
      <c r="E23" s="7">
        <v>2.0299999999999998</v>
      </c>
      <c r="F23" s="7">
        <v>1.98</v>
      </c>
      <c r="G23" s="84">
        <v>1.98</v>
      </c>
      <c r="H23" s="84">
        <f t="shared" si="1"/>
        <v>2.5100000000000002</v>
      </c>
    </row>
    <row r="24" spans="1:8" ht="15.75" customHeight="1">
      <c r="A24" s="118" t="s">
        <v>42</v>
      </c>
      <c r="B24" s="119"/>
      <c r="C24" s="35">
        <v>2.06</v>
      </c>
      <c r="D24" s="35">
        <v>18.98</v>
      </c>
      <c r="E24" s="35">
        <v>11.48</v>
      </c>
      <c r="F24" s="35">
        <v>11.19</v>
      </c>
      <c r="G24" s="80">
        <f>G25+G26</f>
        <v>1.1200000000000001</v>
      </c>
      <c r="H24" s="35">
        <f>F24-E24+D24+F24-G24</f>
        <v>28.759999999999994</v>
      </c>
    </row>
    <row r="25" spans="1:8" ht="15.75" customHeight="1">
      <c r="A25" s="67" t="s">
        <v>67</v>
      </c>
      <c r="B25" s="68"/>
      <c r="C25" s="35">
        <f>C24-C26</f>
        <v>1.85</v>
      </c>
      <c r="D25" s="35">
        <v>18.57</v>
      </c>
      <c r="E25" s="7">
        <f>E24-E26</f>
        <v>10.33</v>
      </c>
      <c r="F25" s="7">
        <f>F24-F26</f>
        <v>10.07</v>
      </c>
      <c r="G25" s="81">
        <v>0</v>
      </c>
      <c r="H25" s="35">
        <f t="shared" ref="H25:H26" si="2">F25-E25+D25+F25-G25</f>
        <v>28.380000000000003</v>
      </c>
    </row>
    <row r="26" spans="1:8" ht="14.25" customHeight="1">
      <c r="A26" s="116" t="s">
        <v>65</v>
      </c>
      <c r="B26" s="117"/>
      <c r="C26" s="7">
        <v>0.21</v>
      </c>
      <c r="D26" s="7">
        <v>0.41</v>
      </c>
      <c r="E26" s="7">
        <v>1.1499999999999999</v>
      </c>
      <c r="F26" s="84">
        <v>1.1200000000000001</v>
      </c>
      <c r="G26" s="7">
        <v>1.1200000000000001</v>
      </c>
      <c r="H26" s="35">
        <f t="shared" si="2"/>
        <v>0.38000000000000012</v>
      </c>
    </row>
    <row r="27" spans="1:8" ht="8.25" hidden="1" customHeight="1">
      <c r="A27" s="76"/>
      <c r="B27" s="77"/>
      <c r="C27" s="78"/>
      <c r="D27" s="78"/>
      <c r="E27" s="78"/>
      <c r="F27" s="78"/>
      <c r="G27" s="79"/>
      <c r="H27" s="85"/>
    </row>
    <row r="28" spans="1:8" ht="8.25" customHeight="1">
      <c r="A28" s="95"/>
      <c r="B28" s="99"/>
      <c r="C28" s="100"/>
      <c r="D28" s="100"/>
      <c r="E28" s="100"/>
      <c r="F28" s="100"/>
      <c r="G28" s="100"/>
      <c r="H28" s="85"/>
    </row>
    <row r="29" spans="1:8" ht="15" customHeight="1">
      <c r="A29" s="124" t="s">
        <v>134</v>
      </c>
      <c r="B29" s="125"/>
      <c r="C29" s="97"/>
      <c r="D29" s="97">
        <v>0</v>
      </c>
      <c r="E29" s="97">
        <v>3.3</v>
      </c>
      <c r="F29" s="97">
        <v>3.06</v>
      </c>
      <c r="G29" s="98">
        <v>3.06</v>
      </c>
      <c r="H29" s="97">
        <f>F29-E29</f>
        <v>-0.23999999999999977</v>
      </c>
    </row>
    <row r="30" spans="1:8" ht="15" customHeight="1">
      <c r="A30" s="126" t="s">
        <v>135</v>
      </c>
      <c r="B30" s="127"/>
      <c r="C30" s="84"/>
      <c r="D30" s="84"/>
      <c r="E30" s="84"/>
      <c r="F30" s="84"/>
      <c r="G30" s="84"/>
      <c r="H30" s="85"/>
    </row>
    <row r="31" spans="1:8" ht="15" customHeight="1">
      <c r="A31" s="126" t="s">
        <v>136</v>
      </c>
      <c r="B31" s="128"/>
      <c r="C31" s="96"/>
      <c r="D31" s="96">
        <v>0</v>
      </c>
      <c r="E31" s="96">
        <v>3.3</v>
      </c>
      <c r="F31" s="96">
        <v>3.06</v>
      </c>
      <c r="G31" s="96">
        <v>3.06</v>
      </c>
      <c r="H31" s="85">
        <v>-0.24</v>
      </c>
    </row>
    <row r="32" spans="1:8" ht="16.5" customHeight="1">
      <c r="A32" s="120" t="s">
        <v>105</v>
      </c>
      <c r="B32" s="121"/>
      <c r="C32" s="7"/>
      <c r="D32" s="7"/>
      <c r="E32" s="35">
        <f>E8+E24+E29</f>
        <v>94.33</v>
      </c>
      <c r="F32" s="35">
        <f t="shared" ref="F32:G32" si="3">F8+F24+F29</f>
        <v>91.84</v>
      </c>
      <c r="G32" s="35">
        <f t="shared" si="3"/>
        <v>81.77000000000001</v>
      </c>
      <c r="H32" s="7"/>
    </row>
    <row r="33" spans="1:8" ht="18" customHeight="1">
      <c r="A33" s="122" t="s">
        <v>112</v>
      </c>
      <c r="B33" s="123"/>
      <c r="C33" s="86"/>
      <c r="D33" s="86">
        <v>47.56</v>
      </c>
      <c r="E33" s="87"/>
      <c r="F33" s="87"/>
      <c r="G33" s="86"/>
      <c r="H33" s="86">
        <f>F32-E32+D33+F32-G32</f>
        <v>55.140000000000015</v>
      </c>
    </row>
    <row r="34" spans="1:8" ht="22.5" customHeight="1">
      <c r="A34" s="122" t="s">
        <v>132</v>
      </c>
      <c r="B34" s="122"/>
      <c r="C34" s="88"/>
      <c r="D34" s="88"/>
      <c r="E34" s="89"/>
      <c r="F34" s="90"/>
      <c r="G34" s="90"/>
      <c r="H34" s="91">
        <f>H35+H36</f>
        <v>55.139999999999993</v>
      </c>
    </row>
    <row r="35" spans="1:8" ht="22.5" customHeight="1">
      <c r="A35" s="92" t="s">
        <v>110</v>
      </c>
      <c r="B35" s="92"/>
      <c r="C35" s="88"/>
      <c r="D35" s="88"/>
      <c r="E35" s="89"/>
      <c r="F35" s="90"/>
      <c r="G35" s="90"/>
      <c r="H35" s="87">
        <f>H8+H24</f>
        <v>55.379999999999995</v>
      </c>
    </row>
    <row r="36" spans="1:8" ht="21.75" customHeight="1">
      <c r="A36" s="93" t="s">
        <v>111</v>
      </c>
      <c r="B36" s="94"/>
      <c r="C36" s="88"/>
      <c r="D36" s="88"/>
      <c r="E36" s="89"/>
      <c r="F36" s="90"/>
      <c r="G36" s="90"/>
      <c r="H36" s="89">
        <f>H29</f>
        <v>-0.23999999999999977</v>
      </c>
    </row>
    <row r="37" spans="1:8" ht="13.5" customHeight="1">
      <c r="A37" s="69"/>
      <c r="B37" s="69"/>
      <c r="C37" s="28"/>
      <c r="D37" s="28"/>
      <c r="E37" s="28"/>
      <c r="F37" s="28"/>
      <c r="G37" s="28"/>
      <c r="H37" s="28"/>
    </row>
    <row r="38" spans="1:8" ht="14.25" customHeight="1"/>
    <row r="39" spans="1:8">
      <c r="A39" s="21" t="s">
        <v>133</v>
      </c>
      <c r="D39" s="23"/>
      <c r="E39" s="23"/>
      <c r="F39" s="23"/>
      <c r="G39" s="23"/>
    </row>
    <row r="40" spans="1:8">
      <c r="A40" s="137" t="s">
        <v>52</v>
      </c>
      <c r="B40" s="117"/>
      <c r="C40" s="117"/>
      <c r="D40" s="135"/>
      <c r="E40" s="37" t="s">
        <v>53</v>
      </c>
      <c r="F40" s="37" t="s">
        <v>54</v>
      </c>
      <c r="G40" s="37" t="s">
        <v>106</v>
      </c>
      <c r="H40" s="6" t="s">
        <v>107</v>
      </c>
    </row>
    <row r="41" spans="1:8">
      <c r="A41" s="136" t="s">
        <v>51</v>
      </c>
      <c r="B41" s="131"/>
      <c r="C41" s="131"/>
      <c r="D41" s="129"/>
      <c r="E41" s="38"/>
      <c r="F41" s="37"/>
      <c r="G41" s="39"/>
      <c r="H41" s="6"/>
    </row>
    <row r="42" spans="1:8">
      <c r="A42" s="136"/>
      <c r="B42" s="131"/>
      <c r="C42" s="131"/>
      <c r="D42" s="129"/>
      <c r="E42" s="38"/>
      <c r="F42" s="37"/>
      <c r="G42" s="39"/>
      <c r="H42" s="70"/>
    </row>
    <row r="43" spans="1:8">
      <c r="A43" s="48"/>
      <c r="B43" s="49"/>
      <c r="C43" s="49"/>
      <c r="D43" s="49"/>
      <c r="E43" s="71"/>
      <c r="F43" s="50"/>
      <c r="G43" s="72"/>
      <c r="H43" s="73"/>
    </row>
    <row r="44" spans="1:8">
      <c r="A44" s="48"/>
      <c r="B44" s="49"/>
      <c r="C44" s="49"/>
      <c r="D44" s="49"/>
      <c r="E44" s="71"/>
      <c r="F44" s="50"/>
      <c r="G44" s="72"/>
      <c r="H44" s="73"/>
    </row>
    <row r="45" spans="1:8">
      <c r="A45" s="48"/>
      <c r="B45" s="49"/>
      <c r="C45" s="49"/>
      <c r="D45" s="49"/>
      <c r="E45" s="71"/>
      <c r="F45" s="50"/>
      <c r="G45" s="72"/>
      <c r="H45" s="73"/>
    </row>
    <row r="46" spans="1:8">
      <c r="A46" s="48"/>
      <c r="B46" s="49"/>
      <c r="C46" s="49"/>
      <c r="D46" s="49"/>
      <c r="E46" s="71"/>
      <c r="F46" s="50"/>
      <c r="G46" s="72"/>
      <c r="H46" s="73"/>
    </row>
    <row r="47" spans="1:8">
      <c r="A47" s="21" t="s">
        <v>43</v>
      </c>
      <c r="D47" s="23"/>
      <c r="E47" s="23"/>
      <c r="F47" s="23"/>
      <c r="G47" s="23"/>
    </row>
    <row r="48" spans="1:8">
      <c r="A48" s="21" t="s">
        <v>44</v>
      </c>
      <c r="D48" s="23"/>
      <c r="E48" s="23"/>
      <c r="F48" s="23"/>
      <c r="G48" s="23"/>
    </row>
    <row r="49" spans="1:8" ht="23.25" customHeight="1">
      <c r="A49" s="137" t="s">
        <v>56</v>
      </c>
      <c r="B49" s="117"/>
      <c r="C49" s="117"/>
      <c r="D49" s="117"/>
      <c r="E49" s="135"/>
      <c r="F49" s="41" t="s">
        <v>54</v>
      </c>
      <c r="G49" s="40" t="s">
        <v>55</v>
      </c>
    </row>
    <row r="50" spans="1:8">
      <c r="A50" s="136"/>
      <c r="B50" s="131"/>
      <c r="C50" s="131"/>
      <c r="D50" s="131"/>
      <c r="E50" s="129"/>
      <c r="F50" s="37" t="s">
        <v>51</v>
      </c>
      <c r="G50" s="37" t="s">
        <v>51</v>
      </c>
    </row>
    <row r="51" spans="1:8">
      <c r="A51" s="48"/>
      <c r="B51" s="49"/>
      <c r="C51" s="49"/>
      <c r="D51" s="49"/>
      <c r="E51" s="49"/>
      <c r="F51" s="50"/>
      <c r="G51" s="50"/>
    </row>
    <row r="52" spans="1:8">
      <c r="A52" s="54" t="s">
        <v>68</v>
      </c>
      <c r="B52" s="55"/>
      <c r="C52" s="55"/>
      <c r="D52" s="55"/>
      <c r="E52" s="55"/>
      <c r="F52" s="37"/>
      <c r="G52" s="37"/>
    </row>
    <row r="53" spans="1:8">
      <c r="A53" s="137" t="s">
        <v>69</v>
      </c>
      <c r="B53" s="141"/>
      <c r="C53" s="103" t="s">
        <v>70</v>
      </c>
      <c r="D53" s="141"/>
      <c r="E53" s="37" t="s">
        <v>71</v>
      </c>
      <c r="F53" s="37" t="s">
        <v>72</v>
      </c>
      <c r="G53" s="37" t="s">
        <v>73</v>
      </c>
    </row>
    <row r="54" spans="1:8">
      <c r="A54" s="137" t="s">
        <v>126</v>
      </c>
      <c r="B54" s="141"/>
      <c r="C54" s="103" t="s">
        <v>51</v>
      </c>
      <c r="D54" s="135"/>
      <c r="E54" s="37" t="s">
        <v>51</v>
      </c>
      <c r="F54" s="37" t="s">
        <v>51</v>
      </c>
      <c r="G54" s="37" t="s">
        <v>51</v>
      </c>
      <c r="H54" s="82"/>
    </row>
    <row r="55" spans="1:8">
      <c r="A55" s="51"/>
      <c r="B55" s="52"/>
      <c r="C55" s="28"/>
      <c r="D55" s="53"/>
      <c r="E55" s="50"/>
      <c r="F55" s="50"/>
      <c r="G55" s="50"/>
    </row>
    <row r="56" spans="1:8">
      <c r="A56" s="48"/>
      <c r="B56" s="49"/>
      <c r="C56" s="49"/>
      <c r="D56" s="49"/>
      <c r="E56" s="71"/>
      <c r="F56" s="50"/>
      <c r="G56" s="72"/>
      <c r="H56" s="73"/>
    </row>
    <row r="57" spans="1:8">
      <c r="A57" s="21" t="s">
        <v>102</v>
      </c>
    </row>
    <row r="58" spans="1:8">
      <c r="A58" s="138" t="s">
        <v>137</v>
      </c>
      <c r="B58" s="138"/>
      <c r="C58" s="138"/>
      <c r="D58" s="138"/>
      <c r="E58" s="138"/>
      <c r="F58" s="138"/>
      <c r="G58" s="138"/>
    </row>
    <row r="59" spans="1:8" ht="30.75" customHeight="1">
      <c r="A59" s="139" t="s">
        <v>127</v>
      </c>
      <c r="B59" s="140"/>
      <c r="C59" s="140"/>
      <c r="D59" s="140"/>
      <c r="E59" s="140"/>
      <c r="F59" s="140"/>
      <c r="G59" s="140"/>
    </row>
    <row r="60" spans="1:8" hidden="1">
      <c r="A60" s="140"/>
      <c r="B60" s="140"/>
      <c r="C60" s="140"/>
      <c r="D60" s="140"/>
      <c r="E60" s="140"/>
      <c r="F60" s="140"/>
      <c r="G60" s="140"/>
    </row>
    <row r="61" spans="1:8">
      <c r="A61" s="83"/>
      <c r="B61" s="83"/>
      <c r="C61" s="83"/>
      <c r="D61" s="83"/>
      <c r="E61" s="83"/>
      <c r="F61" s="83"/>
      <c r="G61" s="83"/>
    </row>
    <row r="62" spans="1:8">
      <c r="A62" s="65"/>
      <c r="B62" s="66"/>
      <c r="C62" s="66"/>
      <c r="D62" s="66"/>
      <c r="E62" s="66"/>
      <c r="F62" s="66"/>
      <c r="G62" s="66"/>
    </row>
    <row r="63" spans="1:8">
      <c r="A63" s="23" t="s">
        <v>74</v>
      </c>
      <c r="B63" s="56"/>
    </row>
    <row r="64" spans="1:8">
      <c r="A64" s="23" t="s">
        <v>75</v>
      </c>
      <c r="B64" s="56"/>
      <c r="E64" s="23" t="s">
        <v>77</v>
      </c>
    </row>
    <row r="65" spans="1:2">
      <c r="A65" s="23" t="s">
        <v>76</v>
      </c>
      <c r="B65" s="56"/>
    </row>
    <row r="66" spans="1:2">
      <c r="A66" s="23"/>
      <c r="B66" s="56"/>
    </row>
    <row r="67" spans="1:2">
      <c r="A67" s="19" t="s">
        <v>78</v>
      </c>
    </row>
    <row r="68" spans="1:2">
      <c r="A68" s="19" t="s">
        <v>79</v>
      </c>
    </row>
    <row r="69" spans="1:2">
      <c r="A69" s="19" t="s">
        <v>80</v>
      </c>
    </row>
    <row r="70" spans="1:2">
      <c r="A70" s="19" t="s">
        <v>81</v>
      </c>
    </row>
    <row r="71" spans="1:2">
      <c r="A71" s="19"/>
    </row>
  </sheetData>
  <mergeCells count="32">
    <mergeCell ref="A58:G58"/>
    <mergeCell ref="A59:G60"/>
    <mergeCell ref="A53:B53"/>
    <mergeCell ref="A54:B54"/>
    <mergeCell ref="C53:D53"/>
    <mergeCell ref="C54:D54"/>
    <mergeCell ref="A42:D42"/>
    <mergeCell ref="A49:E49"/>
    <mergeCell ref="A50:E50"/>
    <mergeCell ref="A41:D41"/>
    <mergeCell ref="A40:D40"/>
    <mergeCell ref="A34:B34"/>
    <mergeCell ref="A29:B29"/>
    <mergeCell ref="A30:B30"/>
    <mergeCell ref="A31:B31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3:B23"/>
    <mergeCell ref="A24:B24"/>
    <mergeCell ref="A26:B26"/>
    <mergeCell ref="A32:B32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2018-03-12T23:49:25Z</cp:lastPrinted>
  <dcterms:created xsi:type="dcterms:W3CDTF">2013-02-18T04:38:06Z</dcterms:created>
  <dcterms:modified xsi:type="dcterms:W3CDTF">2018-03-14T00:10:24Z</dcterms:modified>
</cp:coreProperties>
</file>