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49" i="8"/>
  <c r="H50"/>
  <c r="H51"/>
  <c r="G47"/>
  <c r="F47"/>
  <c r="E47"/>
  <c r="H44"/>
  <c r="E40"/>
  <c r="G22"/>
  <c r="G16"/>
  <c r="G13"/>
  <c r="G9"/>
  <c r="G25"/>
  <c r="G34"/>
  <c r="F34"/>
  <c r="E34"/>
  <c r="H33"/>
  <c r="H32"/>
  <c r="H31"/>
  <c r="H30"/>
  <c r="H28"/>
  <c r="F28"/>
  <c r="E28"/>
  <c r="F8"/>
  <c r="E8"/>
  <c r="H8"/>
  <c r="H25"/>
  <c r="H42"/>
  <c r="F26"/>
  <c r="E26"/>
  <c r="F22"/>
  <c r="E22"/>
  <c r="E19"/>
  <c r="F16"/>
  <c r="E16"/>
  <c r="F13"/>
  <c r="E13"/>
  <c r="F9"/>
  <c r="E9"/>
  <c r="H48"/>
  <c r="F40"/>
  <c r="H40"/>
  <c r="H37"/>
  <c r="H36"/>
  <c r="H27"/>
  <c r="H26"/>
  <c r="H23"/>
  <c r="H22"/>
  <c r="H21"/>
  <c r="H20"/>
  <c r="H19"/>
  <c r="H18"/>
  <c r="H17"/>
  <c r="H16"/>
  <c r="H15"/>
  <c r="H14"/>
  <c r="H13"/>
  <c r="H12"/>
  <c r="H10"/>
  <c r="H9"/>
  <c r="G58"/>
</calcChain>
</file>

<file path=xl/sharedStrings.xml><?xml version="1.0" encoding="utf-8"?>
<sst xmlns="http://schemas.openxmlformats.org/spreadsheetml/2006/main" count="178" uniqueCount="156">
  <si>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</si>
  <si>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</si>
  <si>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</si>
  <si>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</si>
  <si>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</si>
  <si>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</si>
  <si>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</si>
  <si>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</si>
  <si>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</si>
  <si>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</si>
  <si>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</si>
  <si>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</si>
  <si>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</si>
  <si>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</si>
  <si>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</si>
  <si>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</si>
  <si>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</si>
  <si>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</si>
  <si>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</si>
  <si>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</si>
  <si>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</si>
  <si>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</si>
  <si>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</si>
  <si>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</si>
  <si>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</si>
  <si>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</si>
  <si>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</si>
  <si>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</si>
  <si>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</si>
  <si>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</si>
  <si>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</si>
  <si>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</si>
  <si>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</si>
  <si>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</si>
  <si>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</si>
  <si>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</si>
  <si>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</si>
  <si>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</si>
  <si>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</si>
  <si>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</si>
  <si>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</si>
  <si>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</si>
  <si>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</si>
  <si>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</si>
  <si>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</si>
  <si>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</si>
  <si>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</si>
  <si>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</si>
  <si>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</si>
  <si>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</si>
  <si>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</si>
  <si>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</si>
  <si>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</si>
  <si>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</si>
  <si>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</si>
  <si>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</si>
  <si>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</si>
  <si>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</si>
  <si>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</si>
  <si>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</si>
  <si>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</si>
  <si>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</si>
  <si>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</si>
  <si>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</si>
  <si>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</si>
  <si>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</si>
  <si>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</si>
  <si>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</si>
  <si>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</si>
  <si>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</si>
  <si>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</si>
  <si>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</si>
  <si>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</si>
  <si>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</si>
  <si>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</si>
  <si>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</si>
  <si>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</si>
  <si>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</si>
  <si>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</si>
  <si>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</si>
  <si>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</si>
  <si>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</si>
  <si>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</si>
  <si>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</si>
  <si>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</si>
  <si>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</si>
  <si>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</si>
  <si>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</si>
  <si>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</si>
  <si>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</si>
  <si>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</si>
  <si>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</si>
  <si>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</si>
  <si>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</si>
  <si>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</si>
  <si>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uklr2006@mail.ru</t>
  </si>
  <si>
    <t>5  этажей</t>
  </si>
  <si>
    <t>№ 85 А по ул. Луговой</t>
  </si>
  <si>
    <t>2 подъезда</t>
  </si>
  <si>
    <t xml:space="preserve">                                                 01  ноября 2008</t>
  </si>
  <si>
    <t>луговая, 85 А</t>
  </si>
  <si>
    <t>часть 4.</t>
  </si>
  <si>
    <t>расшифровка статьи "Содержание   жилья" по видам работ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</si>
  <si>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</si>
  <si>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</si>
  <si>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</si>
  <si>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</si>
  <si>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</si>
  <si>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</si>
  <si>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</si>
  <si>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</si>
  <si>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</si>
  <si>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</si>
  <si>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</si>
  <si>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</si>
  <si>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</si>
  <si>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</si>
  <si>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</si>
  <si>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</si>
  <si>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 xml:space="preserve">ул. Тунгусская, 8 </t>
  </si>
  <si>
    <t>9.</t>
  </si>
  <si>
    <t>количество проживающих</t>
  </si>
  <si>
    <t>итого по дому:</t>
  </si>
  <si>
    <t>прочие работы и услуги</t>
  </si>
  <si>
    <t>1. Текущий ремонт коммуникаций, проходящих через нежилые помещения</t>
  </si>
  <si>
    <t>сумма, т.р.</t>
  </si>
  <si>
    <t>итого:</t>
  </si>
  <si>
    <t>исполнитель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</si>
  <si>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</si>
  <si>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</si>
  <si>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</si>
  <si>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</si>
  <si>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 xml:space="preserve">                       Отчет ООО "Управляющей компании Ленинского района"  за 2017 г.</t>
  </si>
  <si>
    <r>
      <t xml:space="preserve">ИСХ_№ 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</t>
    </r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</si>
  <si>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</si>
  <si>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</si>
  <si>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</si>
  <si>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</si>
  <si>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 Перечень работ, выполненных по статье " текущий ремонт"  в 2017 году.</t>
  </si>
  <si>
    <t>демонтаж аварийного тамбура входа в подъезд</t>
  </si>
  <si>
    <t>ООО ТСГ</t>
  </si>
  <si>
    <t>3.Коммунальные услуги, всего:</t>
  </si>
  <si>
    <t xml:space="preserve">в том числе: </t>
  </si>
  <si>
    <t>ХВС на содержание ОМ МКД</t>
  </si>
  <si>
    <t>отведение сточных вод</t>
  </si>
  <si>
    <t>ГВС на содержание ОМ МКД</t>
  </si>
  <si>
    <t>эл.энергия на содержание ОМ МКД</t>
  </si>
  <si>
    <t>222 чел</t>
  </si>
  <si>
    <t>аврийный ремонт фасада</t>
  </si>
  <si>
    <t>1 компл</t>
  </si>
  <si>
    <t>Вертикаль</t>
  </si>
  <si>
    <r>
      <t>2.</t>
    </r>
    <r>
      <rPr>
        <b/>
        <sz val="8"/>
        <color theme="1"/>
        <rFont val="Calibri"/>
        <family val="2"/>
        <charset val="204"/>
        <scheme val="minor"/>
      </rPr>
      <t>Реклама на доме, всего:</t>
    </r>
  </si>
  <si>
    <t>в том числе: на счет дома</t>
  </si>
  <si>
    <t>услуги ДНР, УК, банка,налоги</t>
  </si>
  <si>
    <t>План по статье "текущий ремонт" на 2018 год.</t>
  </si>
  <si>
    <t>Предложение Управляющей компании: по мере накопления средств- текущий ремонт фасада.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</si>
</sst>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12" fillId="0" borderId="0" xfId="0" applyFont="1" applyAlignment="1"/>
    <xf numFmtId="0" fontId="0" fillId="0" borderId="0" xfId="0" applyAlignment="1"/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8" xfId="0" applyFont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16" fillId="0" borderId="0" xfId="0" applyFont="1" applyAlignment="1"/>
    <xf numFmtId="0" fontId="0" fillId="0" borderId="0" xfId="0" applyAlignment="1"/>
    <xf numFmtId="0" fontId="12" fillId="0" borderId="0" xfId="0" applyFont="1" applyAlignment="1"/>
    <xf numFmtId="0" fontId="0" fillId="0" borderId="0" xfId="0" applyFont="1" applyAlignment="1">
      <alignment wrapText="1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6" fillId="0" borderId="2" xfId="0" applyFont="1" applyBorder="1" applyAlignment="1">
      <alignment horizontal="center"/>
    </xf>
    <xf numFmtId="0" fontId="12" fillId="0" borderId="0" xfId="0" applyFont="1" applyAlignment="1"/>
    <xf numFmtId="0" fontId="0" fillId="0" borderId="0" xfId="0" applyAlignment="1"/>
    <xf numFmtId="0" fontId="0" fillId="0" borderId="8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9" fillId="0" borderId="4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2" xfId="0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2" xfId="0" applyFont="1" applyBorder="1" applyAlignment="1"/>
    <xf numFmtId="0" fontId="3" fillId="0" borderId="8" xfId="0" applyFont="1" applyBorder="1" applyAlignment="1"/>
    <xf numFmtId="0" fontId="9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topLeftCell="A28" workbookViewId="0">
      <selection activeCell="D53" sqref="D53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132</v>
      </c>
      <c r="C1" s="1"/>
    </row>
    <row r="2" spans="1:4" ht="15" customHeight="1">
      <c r="A2" s="2" t="s">
        <v>51</v>
      </c>
      <c r="C2" s="4"/>
    </row>
    <row r="3" spans="1:4" ht="15.75">
      <c r="B3" s="4" t="s">
        <v>10</v>
      </c>
      <c r="C3" s="24" t="s">
        <v>97</v>
      </c>
    </row>
    <row r="4" spans="1:4" ht="14.25" customHeight="1">
      <c r="A4" s="22" t="s">
        <v>133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52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9</v>
      </c>
      <c r="C8" s="27" t="s">
        <v>49</v>
      </c>
      <c r="D8" s="14"/>
    </row>
    <row r="9" spans="1:4" s="3" customFormat="1" ht="12" customHeight="1">
      <c r="A9" s="12" t="s">
        <v>1</v>
      </c>
      <c r="B9" s="13" t="s">
        <v>11</v>
      </c>
      <c r="C9" s="100" t="s">
        <v>12</v>
      </c>
      <c r="D9" s="101"/>
    </row>
    <row r="10" spans="1:4" s="3" customFormat="1" ht="24" customHeight="1">
      <c r="A10" s="12" t="s">
        <v>2</v>
      </c>
      <c r="B10" s="15" t="s">
        <v>13</v>
      </c>
      <c r="C10" s="94" t="s">
        <v>89</v>
      </c>
      <c r="D10" s="95"/>
    </row>
    <row r="11" spans="1:4" s="3" customFormat="1" ht="15" customHeight="1">
      <c r="A11" s="12" t="s">
        <v>3</v>
      </c>
      <c r="B11" s="13" t="s">
        <v>14</v>
      </c>
      <c r="C11" s="100" t="s">
        <v>15</v>
      </c>
      <c r="D11" s="101"/>
    </row>
    <row r="12" spans="1:4" s="3" customFormat="1" ht="15" customHeight="1">
      <c r="A12" s="69" t="s">
        <v>4</v>
      </c>
      <c r="B12" s="70" t="s">
        <v>104</v>
      </c>
      <c r="C12" s="59" t="s">
        <v>105</v>
      </c>
      <c r="D12" s="60" t="s">
        <v>106</v>
      </c>
    </row>
    <row r="13" spans="1:4" s="3" customFormat="1" ht="15" customHeight="1">
      <c r="A13" s="71"/>
      <c r="B13" s="72"/>
      <c r="C13" s="59" t="s">
        <v>107</v>
      </c>
      <c r="D13" s="60" t="s">
        <v>108</v>
      </c>
    </row>
    <row r="14" spans="1:4" s="3" customFormat="1" ht="15" customHeight="1">
      <c r="A14" s="71"/>
      <c r="B14" s="72"/>
      <c r="C14" s="59" t="s">
        <v>109</v>
      </c>
      <c r="D14" s="60" t="s">
        <v>110</v>
      </c>
    </row>
    <row r="15" spans="1:4" s="3" customFormat="1" ht="15" customHeight="1">
      <c r="A15" s="71"/>
      <c r="B15" s="72"/>
      <c r="C15" s="59" t="s">
        <v>111</v>
      </c>
      <c r="D15" s="60" t="s">
        <v>112</v>
      </c>
    </row>
    <row r="16" spans="1:4" s="3" customFormat="1" ht="15" customHeight="1">
      <c r="A16" s="71"/>
      <c r="B16" s="72"/>
      <c r="C16" s="59" t="s">
        <v>113</v>
      </c>
      <c r="D16" s="60" t="s">
        <v>114</v>
      </c>
    </row>
    <row r="17" spans="1:5" s="3" customFormat="1" ht="15" customHeight="1">
      <c r="A17" s="71"/>
      <c r="B17" s="72"/>
      <c r="C17" s="59" t="s">
        <v>115</v>
      </c>
      <c r="D17" s="60" t="s">
        <v>116</v>
      </c>
    </row>
    <row r="18" spans="1:5" s="3" customFormat="1" ht="15" customHeight="1">
      <c r="A18" s="73"/>
      <c r="B18" s="74"/>
      <c r="C18" s="59" t="s">
        <v>117</v>
      </c>
      <c r="D18" s="60" t="s">
        <v>118</v>
      </c>
    </row>
    <row r="19" spans="1:5" s="3" customFormat="1" ht="14.25" customHeight="1">
      <c r="A19" s="12" t="s">
        <v>5</v>
      </c>
      <c r="B19" s="13" t="s">
        <v>16</v>
      </c>
      <c r="C19" s="102" t="s">
        <v>95</v>
      </c>
      <c r="D19" s="103"/>
    </row>
    <row r="20" spans="1:5" s="3" customFormat="1">
      <c r="A20" s="12" t="s">
        <v>6</v>
      </c>
      <c r="B20" s="13" t="s">
        <v>17</v>
      </c>
      <c r="C20" s="104" t="s">
        <v>56</v>
      </c>
      <c r="D20" s="105"/>
    </row>
    <row r="21" spans="1:5" s="3" customFormat="1" ht="16.5" customHeight="1">
      <c r="A21" s="12" t="s">
        <v>7</v>
      </c>
      <c r="B21" s="13" t="s">
        <v>18</v>
      </c>
      <c r="C21" s="94" t="s">
        <v>19</v>
      </c>
      <c r="D21" s="95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20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21</v>
      </c>
      <c r="C25" s="7" t="s">
        <v>22</v>
      </c>
      <c r="D25" s="9" t="s">
        <v>23</v>
      </c>
    </row>
    <row r="26" spans="1:5" s="5" customFormat="1" ht="28.5" customHeight="1">
      <c r="A26" s="96" t="s">
        <v>26</v>
      </c>
      <c r="B26" s="97"/>
      <c r="C26" s="97"/>
      <c r="D26" s="98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91</v>
      </c>
      <c r="C28" s="6" t="s">
        <v>24</v>
      </c>
      <c r="D28" s="6" t="s">
        <v>25</v>
      </c>
    </row>
    <row r="29" spans="1:5">
      <c r="A29" s="20" t="s">
        <v>27</v>
      </c>
      <c r="B29" s="19"/>
      <c r="C29" s="19"/>
      <c r="D29" s="19"/>
    </row>
    <row r="30" spans="1:5" ht="12.75" customHeight="1">
      <c r="A30" s="7">
        <v>1</v>
      </c>
      <c r="B30" s="6" t="s">
        <v>92</v>
      </c>
      <c r="C30" s="6" t="s">
        <v>93</v>
      </c>
      <c r="D30" s="10" t="s">
        <v>94</v>
      </c>
      <c r="E30" t="s">
        <v>88</v>
      </c>
    </row>
    <row r="31" spans="1:5">
      <c r="A31" s="20" t="s">
        <v>43</v>
      </c>
      <c r="B31" s="19"/>
      <c r="C31" s="19"/>
      <c r="D31" s="19"/>
    </row>
    <row r="32" spans="1:5" ht="13.5" customHeight="1">
      <c r="A32" s="20" t="s">
        <v>44</v>
      </c>
      <c r="B32" s="19"/>
      <c r="C32" s="19"/>
      <c r="D32" s="19"/>
    </row>
    <row r="33" spans="1:4" ht="12" customHeight="1">
      <c r="A33" s="7">
        <v>1</v>
      </c>
      <c r="B33" s="6" t="s">
        <v>28</v>
      </c>
      <c r="C33" s="6" t="s">
        <v>119</v>
      </c>
      <c r="D33" s="10" t="s">
        <v>29</v>
      </c>
    </row>
    <row r="34" spans="1:4">
      <c r="A34" s="20" t="s">
        <v>30</v>
      </c>
      <c r="B34" s="19"/>
      <c r="C34" s="19"/>
      <c r="D34" s="19"/>
    </row>
    <row r="35" spans="1:4" ht="14.25" customHeight="1">
      <c r="A35" s="7">
        <v>1</v>
      </c>
      <c r="B35" s="6" t="s">
        <v>31</v>
      </c>
      <c r="C35" s="6" t="s">
        <v>24</v>
      </c>
      <c r="D35" s="6" t="s">
        <v>32</v>
      </c>
    </row>
    <row r="36" spans="1:4" ht="13.5" customHeight="1">
      <c r="A36" s="20" t="s">
        <v>33</v>
      </c>
      <c r="B36" s="19"/>
      <c r="C36" s="19"/>
      <c r="D36" s="19"/>
    </row>
    <row r="37" spans="1:4">
      <c r="A37" s="7">
        <v>1</v>
      </c>
      <c r="B37" s="6" t="s">
        <v>34</v>
      </c>
      <c r="C37" s="6" t="s">
        <v>24</v>
      </c>
      <c r="D37" s="6" t="s">
        <v>25</v>
      </c>
    </row>
    <row r="38" spans="1:4">
      <c r="A38" s="28"/>
      <c r="B38" s="11"/>
      <c r="C38" s="11"/>
      <c r="D38" s="11"/>
    </row>
    <row r="39" spans="1:4">
      <c r="A39" s="4" t="s">
        <v>50</v>
      </c>
      <c r="B39" s="19"/>
      <c r="C39" s="19"/>
      <c r="D39" s="19"/>
    </row>
    <row r="40" spans="1:4">
      <c r="A40" s="7">
        <v>1</v>
      </c>
      <c r="B40" s="6" t="s">
        <v>35</v>
      </c>
      <c r="C40" s="92">
        <v>1967</v>
      </c>
      <c r="D40" s="99"/>
    </row>
    <row r="41" spans="1:4">
      <c r="A41" s="7">
        <v>2</v>
      </c>
      <c r="B41" s="6" t="s">
        <v>37</v>
      </c>
      <c r="C41" s="92" t="s">
        <v>96</v>
      </c>
      <c r="D41" s="99"/>
    </row>
    <row r="42" spans="1:4" ht="15" customHeight="1">
      <c r="A42" s="7">
        <v>3</v>
      </c>
      <c r="B42" s="6" t="s">
        <v>38</v>
      </c>
      <c r="C42" s="92" t="s">
        <v>98</v>
      </c>
      <c r="D42" s="93"/>
    </row>
    <row r="43" spans="1:4">
      <c r="A43" s="7">
        <v>4</v>
      </c>
      <c r="B43" s="6" t="s">
        <v>36</v>
      </c>
      <c r="C43" s="92" t="s">
        <v>57</v>
      </c>
      <c r="D43" s="93"/>
    </row>
    <row r="44" spans="1:4">
      <c r="A44" s="7">
        <v>5</v>
      </c>
      <c r="B44" s="6" t="s">
        <v>39</v>
      </c>
      <c r="C44" s="92" t="s">
        <v>57</v>
      </c>
      <c r="D44" s="93"/>
    </row>
    <row r="45" spans="1:4">
      <c r="A45" s="7">
        <v>6</v>
      </c>
      <c r="B45" s="6" t="s">
        <v>40</v>
      </c>
      <c r="C45" s="92">
        <v>3082.94</v>
      </c>
      <c r="D45" s="99"/>
    </row>
    <row r="46" spans="1:4" ht="15" customHeight="1">
      <c r="A46" s="7">
        <v>7</v>
      </c>
      <c r="B46" s="6" t="s">
        <v>41</v>
      </c>
      <c r="C46" s="92">
        <v>85.2</v>
      </c>
      <c r="D46" s="99"/>
    </row>
    <row r="47" spans="1:4">
      <c r="A47" s="7">
        <v>8</v>
      </c>
      <c r="B47" s="6" t="s">
        <v>42</v>
      </c>
      <c r="C47" s="92">
        <v>764.1</v>
      </c>
      <c r="D47" s="99"/>
    </row>
    <row r="48" spans="1:4">
      <c r="A48" s="7" t="s">
        <v>120</v>
      </c>
      <c r="B48" s="6" t="s">
        <v>121</v>
      </c>
      <c r="C48" s="92" t="s">
        <v>147</v>
      </c>
      <c r="D48" s="99"/>
    </row>
    <row r="49" spans="1:4">
      <c r="A49" s="79"/>
      <c r="B49" s="6" t="s">
        <v>90</v>
      </c>
      <c r="C49" s="80" t="s">
        <v>99</v>
      </c>
      <c r="D49" s="79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6"/>
  <sheetViews>
    <sheetView topLeftCell="A80" workbookViewId="0">
      <selection activeCell="I54" sqref="I54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10" customWidth="1"/>
    <col min="8" max="8" width="11.28515625" customWidth="1"/>
  </cols>
  <sheetData>
    <row r="1" spans="1:8">
      <c r="A1" s="4" t="s">
        <v>131</v>
      </c>
      <c r="B1"/>
      <c r="C1" s="42"/>
      <c r="D1" s="42"/>
    </row>
    <row r="2" spans="1:8" ht="13.5" customHeight="1">
      <c r="A2" s="4" t="s">
        <v>134</v>
      </c>
      <c r="B2"/>
      <c r="C2" s="42"/>
      <c r="D2" s="42"/>
    </row>
    <row r="3" spans="1:8" ht="56.25" customHeight="1">
      <c r="A3" s="147" t="s">
        <v>63</v>
      </c>
      <c r="B3" s="148"/>
      <c r="C3" s="43" t="s">
        <v>64</v>
      </c>
      <c r="D3" s="32" t="s">
        <v>65</v>
      </c>
      <c r="E3" s="32" t="s">
        <v>66</v>
      </c>
      <c r="F3" s="32" t="s">
        <v>67</v>
      </c>
      <c r="G3" s="44" t="s">
        <v>68</v>
      </c>
      <c r="H3" s="32" t="s">
        <v>69</v>
      </c>
    </row>
    <row r="4" spans="1:8" ht="23.25" customHeight="1">
      <c r="A4" s="106" t="s">
        <v>135</v>
      </c>
      <c r="B4" s="107"/>
      <c r="C4" s="43"/>
      <c r="D4" s="32">
        <v>-392.55</v>
      </c>
      <c r="E4" s="32"/>
      <c r="F4" s="32"/>
      <c r="G4" s="44"/>
      <c r="H4" s="32"/>
    </row>
    <row r="5" spans="1:8" ht="12.75" customHeight="1">
      <c r="A5" s="81" t="s">
        <v>129</v>
      </c>
      <c r="B5" s="82"/>
      <c r="C5" s="43"/>
      <c r="D5" s="32">
        <v>80.319999999999993</v>
      </c>
      <c r="E5" s="32"/>
      <c r="F5" s="32"/>
      <c r="G5" s="44"/>
      <c r="H5" s="32"/>
    </row>
    <row r="6" spans="1:8" ht="12" customHeight="1">
      <c r="A6" s="81" t="s">
        <v>130</v>
      </c>
      <c r="B6" s="82"/>
      <c r="C6" s="43"/>
      <c r="D6" s="32">
        <v>-472.87</v>
      </c>
      <c r="E6" s="32"/>
      <c r="F6" s="32"/>
      <c r="G6" s="44"/>
      <c r="H6" s="32"/>
    </row>
    <row r="7" spans="1:8" ht="13.5" customHeight="1">
      <c r="A7" s="108" t="s">
        <v>136</v>
      </c>
      <c r="B7" s="109"/>
      <c r="C7" s="109"/>
      <c r="D7" s="109"/>
      <c r="E7" s="109"/>
      <c r="F7" s="109"/>
      <c r="G7" s="109"/>
      <c r="H7" s="110"/>
    </row>
    <row r="8" spans="1:8" ht="17.25" customHeight="1">
      <c r="A8" s="147" t="s">
        <v>70</v>
      </c>
      <c r="B8" s="129"/>
      <c r="C8" s="36">
        <v>15.12</v>
      </c>
      <c r="D8" s="33">
        <v>-337.59</v>
      </c>
      <c r="E8" s="33">
        <f>E12+E15+E18+E21</f>
        <v>558.85</v>
      </c>
      <c r="F8" s="33">
        <f>F12+F15+F18+F21</f>
        <v>476.38</v>
      </c>
      <c r="G8" s="33">
        <v>476.38</v>
      </c>
      <c r="H8" s="7">
        <f>F8-E8+D8</f>
        <v>-420.06</v>
      </c>
    </row>
    <row r="9" spans="1:8">
      <c r="A9" s="45" t="s">
        <v>71</v>
      </c>
      <c r="B9" s="46"/>
      <c r="C9" s="7">
        <v>13.61</v>
      </c>
      <c r="D9" s="7">
        <v>-303.83999999999997</v>
      </c>
      <c r="E9" s="7">
        <f>E8-E10</f>
        <v>503</v>
      </c>
      <c r="F9" s="7">
        <f>F8-F10</f>
        <v>428.74</v>
      </c>
      <c r="G9" s="7">
        <f>G8-G10</f>
        <v>428.74</v>
      </c>
      <c r="H9" s="7">
        <f t="shared" ref="H9:H10" si="0">F9-E9+D9</f>
        <v>-378.09999999999997</v>
      </c>
    </row>
    <row r="10" spans="1:8">
      <c r="A10" s="139" t="s">
        <v>72</v>
      </c>
      <c r="B10" s="109"/>
      <c r="C10" s="7">
        <v>1.51</v>
      </c>
      <c r="D10" s="7">
        <v>-33.75</v>
      </c>
      <c r="E10" s="7">
        <v>55.85</v>
      </c>
      <c r="F10" s="7">
        <v>47.64</v>
      </c>
      <c r="G10" s="7">
        <v>47.64</v>
      </c>
      <c r="H10" s="7">
        <f t="shared" si="0"/>
        <v>-41.96</v>
      </c>
    </row>
    <row r="11" spans="1:8" ht="12.75" customHeight="1">
      <c r="A11" s="108" t="s">
        <v>102</v>
      </c>
      <c r="B11" s="128"/>
      <c r="C11" s="128"/>
      <c r="D11" s="128"/>
      <c r="E11" s="128"/>
      <c r="F11" s="128"/>
      <c r="G11" s="128"/>
      <c r="H11" s="129"/>
    </row>
    <row r="12" spans="1:8">
      <c r="A12" s="137" t="s">
        <v>53</v>
      </c>
      <c r="B12" s="138"/>
      <c r="C12" s="36">
        <v>5.65</v>
      </c>
      <c r="D12" s="33">
        <v>-126.49</v>
      </c>
      <c r="E12" s="33">
        <v>208.83</v>
      </c>
      <c r="F12" s="33">
        <v>185.95</v>
      </c>
      <c r="G12" s="33">
        <v>185.95</v>
      </c>
      <c r="H12" s="7">
        <f t="shared" ref="H12:H23" si="1">F12-E12+D12</f>
        <v>-149.37</v>
      </c>
    </row>
    <row r="13" spans="1:8">
      <c r="A13" s="45" t="s">
        <v>71</v>
      </c>
      <c r="B13" s="46"/>
      <c r="C13" s="7">
        <v>5.08</v>
      </c>
      <c r="D13" s="7">
        <v>-113.85</v>
      </c>
      <c r="E13" s="7">
        <f>E12-E14</f>
        <v>187.95000000000002</v>
      </c>
      <c r="F13" s="7">
        <f>F12-F14</f>
        <v>167.35</v>
      </c>
      <c r="G13" s="7">
        <f>G12-G14</f>
        <v>167.35</v>
      </c>
      <c r="H13" s="7">
        <f t="shared" si="1"/>
        <v>-134.45000000000002</v>
      </c>
    </row>
    <row r="14" spans="1:8">
      <c r="A14" s="139" t="s">
        <v>72</v>
      </c>
      <c r="B14" s="109"/>
      <c r="C14" s="7">
        <v>0.56999999999999995</v>
      </c>
      <c r="D14" s="7">
        <v>-12.64</v>
      </c>
      <c r="E14" s="7">
        <v>20.88</v>
      </c>
      <c r="F14" s="7">
        <v>18.600000000000001</v>
      </c>
      <c r="G14" s="7">
        <v>18.600000000000001</v>
      </c>
      <c r="H14" s="7">
        <f t="shared" si="1"/>
        <v>-14.919999999999998</v>
      </c>
    </row>
    <row r="15" spans="1:8" ht="23.25" customHeight="1">
      <c r="A15" s="137" t="s">
        <v>45</v>
      </c>
      <c r="B15" s="138"/>
      <c r="C15" s="36">
        <v>3.45</v>
      </c>
      <c r="D15" s="33">
        <v>-76.599999999999994</v>
      </c>
      <c r="E15" s="33">
        <v>127.51</v>
      </c>
      <c r="F15" s="33">
        <v>113.66</v>
      </c>
      <c r="G15" s="33">
        <v>113.66</v>
      </c>
      <c r="H15" s="7">
        <f t="shared" si="1"/>
        <v>-90.45</v>
      </c>
    </row>
    <row r="16" spans="1:8">
      <c r="A16" s="45" t="s">
        <v>71</v>
      </c>
      <c r="B16" s="46"/>
      <c r="C16" s="7">
        <v>3.1</v>
      </c>
      <c r="D16" s="7">
        <v>-68.92</v>
      </c>
      <c r="E16" s="7">
        <f>E15-E17</f>
        <v>114.76</v>
      </c>
      <c r="F16" s="7">
        <f>F15-F17</f>
        <v>102.28999999999999</v>
      </c>
      <c r="G16" s="7">
        <f>G15-G17</f>
        <v>102.28999999999999</v>
      </c>
      <c r="H16" s="7">
        <f t="shared" si="1"/>
        <v>-81.390000000000015</v>
      </c>
    </row>
    <row r="17" spans="1:8" ht="15" customHeight="1">
      <c r="A17" s="139" t="s">
        <v>72</v>
      </c>
      <c r="B17" s="109"/>
      <c r="C17" s="7">
        <v>0.35</v>
      </c>
      <c r="D17" s="7">
        <v>-7.68</v>
      </c>
      <c r="E17" s="7">
        <v>12.75</v>
      </c>
      <c r="F17" s="7">
        <v>11.37</v>
      </c>
      <c r="G17" s="7">
        <v>11.37</v>
      </c>
      <c r="H17" s="7">
        <f t="shared" si="1"/>
        <v>-9.06</v>
      </c>
    </row>
    <row r="18" spans="1:8" ht="14.25" customHeight="1">
      <c r="A18" s="137" t="s">
        <v>54</v>
      </c>
      <c r="B18" s="138"/>
      <c r="C18" s="43">
        <v>2.37</v>
      </c>
      <c r="D18" s="33">
        <v>-52.66</v>
      </c>
      <c r="E18" s="33">
        <v>87.6</v>
      </c>
      <c r="F18" s="33">
        <v>78.08</v>
      </c>
      <c r="G18" s="33">
        <v>78.08</v>
      </c>
      <c r="H18" s="7">
        <f t="shared" si="1"/>
        <v>-62.179999999999993</v>
      </c>
    </row>
    <row r="19" spans="1:8" ht="13.5" customHeight="1">
      <c r="A19" s="45" t="s">
        <v>71</v>
      </c>
      <c r="B19" s="46"/>
      <c r="C19" s="7">
        <v>2.13</v>
      </c>
      <c r="D19" s="7">
        <v>-47.41</v>
      </c>
      <c r="E19" s="7">
        <f>E18-E20</f>
        <v>78.839999999999989</v>
      </c>
      <c r="F19" s="7">
        <v>78.08</v>
      </c>
      <c r="G19" s="7">
        <v>78.08</v>
      </c>
      <c r="H19" s="7">
        <f t="shared" si="1"/>
        <v>-48.169999999999987</v>
      </c>
    </row>
    <row r="20" spans="1:8" ht="12.75" customHeight="1">
      <c r="A20" s="139" t="s">
        <v>72</v>
      </c>
      <c r="B20" s="109"/>
      <c r="C20" s="7">
        <v>0.24</v>
      </c>
      <c r="D20" s="7">
        <v>-5.26</v>
      </c>
      <c r="E20" s="7">
        <v>8.76</v>
      </c>
      <c r="F20" s="7">
        <v>7.81</v>
      </c>
      <c r="G20" s="7">
        <v>7.81</v>
      </c>
      <c r="H20" s="7">
        <f t="shared" si="1"/>
        <v>-6.21</v>
      </c>
    </row>
    <row r="21" spans="1:8" ht="14.25" customHeight="1">
      <c r="A21" s="10" t="s">
        <v>103</v>
      </c>
      <c r="B21" s="47"/>
      <c r="C21" s="35">
        <v>3.65</v>
      </c>
      <c r="D21" s="7">
        <v>-81.84</v>
      </c>
      <c r="E21" s="7">
        <v>134.91</v>
      </c>
      <c r="F21" s="7">
        <v>98.69</v>
      </c>
      <c r="G21" s="7">
        <v>98.69</v>
      </c>
      <c r="H21" s="7">
        <f t="shared" si="1"/>
        <v>-118.06</v>
      </c>
    </row>
    <row r="22" spans="1:8" ht="14.25" customHeight="1">
      <c r="A22" s="45" t="s">
        <v>71</v>
      </c>
      <c r="B22" s="46"/>
      <c r="C22" s="7">
        <v>3.29</v>
      </c>
      <c r="D22" s="7">
        <v>-73.66</v>
      </c>
      <c r="E22" s="7">
        <f>E21-E23</f>
        <v>121.42</v>
      </c>
      <c r="F22" s="7">
        <f>F21-F23</f>
        <v>88.82</v>
      </c>
      <c r="G22" s="7">
        <f>G21-G23</f>
        <v>88.82</v>
      </c>
      <c r="H22" s="7">
        <f t="shared" si="1"/>
        <v>-106.26</v>
      </c>
    </row>
    <row r="23" spans="1:8">
      <c r="A23" s="139" t="s">
        <v>72</v>
      </c>
      <c r="B23" s="109"/>
      <c r="C23" s="7">
        <v>0.36</v>
      </c>
      <c r="D23" s="7">
        <v>-8.18</v>
      </c>
      <c r="E23" s="7">
        <v>13.49</v>
      </c>
      <c r="F23" s="7">
        <v>9.8699999999999992</v>
      </c>
      <c r="G23" s="7">
        <v>9.8699999999999992</v>
      </c>
      <c r="H23" s="7">
        <f t="shared" si="1"/>
        <v>-11.8</v>
      </c>
    </row>
    <row r="24" spans="1:8">
      <c r="A24" s="61"/>
      <c r="B24" s="62"/>
      <c r="C24" s="7"/>
      <c r="D24" s="7"/>
      <c r="E24" s="7"/>
      <c r="F24" s="7"/>
      <c r="G24" s="58"/>
      <c r="H24" s="7"/>
    </row>
    <row r="25" spans="1:8" ht="17.25" customHeight="1">
      <c r="A25" s="147" t="s">
        <v>46</v>
      </c>
      <c r="B25" s="148"/>
      <c r="C25" s="35">
        <v>5.29</v>
      </c>
      <c r="D25" s="35">
        <v>-132.56</v>
      </c>
      <c r="E25" s="35">
        <v>195.52</v>
      </c>
      <c r="F25" s="35">
        <v>174.27</v>
      </c>
      <c r="G25" s="156">
        <f>G26+G27</f>
        <v>69.33</v>
      </c>
      <c r="H25" s="35">
        <f>F25-E25+D25+F25-G25</f>
        <v>-48.86999999999999</v>
      </c>
    </row>
    <row r="26" spans="1:8" ht="15" customHeight="1">
      <c r="A26" s="66" t="s">
        <v>73</v>
      </c>
      <c r="B26" s="67"/>
      <c r="C26" s="35">
        <v>4.76</v>
      </c>
      <c r="D26" s="35">
        <v>-128.84</v>
      </c>
      <c r="E26" s="7">
        <f>E25-E27</f>
        <v>175.97</v>
      </c>
      <c r="F26" s="7">
        <f>F25-F27</f>
        <v>156.84</v>
      </c>
      <c r="G26" s="68">
        <v>51.9</v>
      </c>
      <c r="H26" s="7">
        <f>F26-E26+D26+F26-G26</f>
        <v>-43.029999999999994</v>
      </c>
    </row>
    <row r="27" spans="1:8" ht="12.75" customHeight="1">
      <c r="A27" s="139" t="s">
        <v>72</v>
      </c>
      <c r="B27" s="109"/>
      <c r="C27" s="7">
        <v>0.53</v>
      </c>
      <c r="D27" s="7">
        <v>-3.72</v>
      </c>
      <c r="E27" s="7">
        <v>19.55</v>
      </c>
      <c r="F27" s="7">
        <v>17.43</v>
      </c>
      <c r="G27" s="7">
        <v>17.43</v>
      </c>
      <c r="H27" s="7">
        <f>F27-E27+D27+F27-G27</f>
        <v>-5.8400000000000016</v>
      </c>
    </row>
    <row r="28" spans="1:8" ht="12.75" customHeight="1">
      <c r="A28" s="123" t="s">
        <v>141</v>
      </c>
      <c r="B28" s="124"/>
      <c r="C28" s="7"/>
      <c r="D28" s="35">
        <v>0</v>
      </c>
      <c r="E28" s="35">
        <f>E30+E31+E32+E33</f>
        <v>70.62</v>
      </c>
      <c r="F28" s="35">
        <f>F30+F31+F32+F33</f>
        <v>51.69</v>
      </c>
      <c r="G28" s="35">
        <v>51.69</v>
      </c>
      <c r="H28" s="35">
        <f>F28-E28</f>
        <v>-18.930000000000007</v>
      </c>
    </row>
    <row r="29" spans="1:8" ht="12.75" customHeight="1">
      <c r="A29" s="45" t="s">
        <v>142</v>
      </c>
      <c r="B29" s="91"/>
      <c r="C29" s="7"/>
      <c r="D29" s="7"/>
      <c r="E29" s="7"/>
      <c r="F29" s="7"/>
      <c r="G29" s="7"/>
      <c r="H29" s="7"/>
    </row>
    <row r="30" spans="1:8" ht="12.75" customHeight="1">
      <c r="A30" s="125" t="s">
        <v>143</v>
      </c>
      <c r="B30" s="126"/>
      <c r="C30" s="7"/>
      <c r="D30" s="7">
        <v>0</v>
      </c>
      <c r="E30" s="7">
        <v>3.92</v>
      </c>
      <c r="F30" s="7">
        <v>2.87</v>
      </c>
      <c r="G30" s="7">
        <v>2.87</v>
      </c>
      <c r="H30" s="7">
        <f t="shared" ref="H30:H33" si="2">F30-E30</f>
        <v>-1.0499999999999998</v>
      </c>
    </row>
    <row r="31" spans="1:8" ht="12.75" customHeight="1">
      <c r="A31" s="125" t="s">
        <v>145</v>
      </c>
      <c r="B31" s="126"/>
      <c r="C31" s="7"/>
      <c r="D31" s="7">
        <v>0</v>
      </c>
      <c r="E31" s="7">
        <v>19</v>
      </c>
      <c r="F31" s="7">
        <v>13.1</v>
      </c>
      <c r="G31" s="7">
        <v>13.1</v>
      </c>
      <c r="H31" s="7">
        <f t="shared" si="2"/>
        <v>-5.9</v>
      </c>
    </row>
    <row r="32" spans="1:8" ht="12.75" customHeight="1">
      <c r="A32" s="125" t="s">
        <v>146</v>
      </c>
      <c r="B32" s="126"/>
      <c r="C32" s="7"/>
      <c r="D32" s="7">
        <v>0</v>
      </c>
      <c r="E32" s="7">
        <v>45.72</v>
      </c>
      <c r="F32" s="7">
        <v>34.33</v>
      </c>
      <c r="G32" s="7">
        <v>34.33</v>
      </c>
      <c r="H32" s="7">
        <f t="shared" si="2"/>
        <v>-11.39</v>
      </c>
    </row>
    <row r="33" spans="1:8" ht="12.75" customHeight="1">
      <c r="A33" s="125" t="s">
        <v>144</v>
      </c>
      <c r="B33" s="126"/>
      <c r="C33" s="7"/>
      <c r="D33" s="7">
        <v>0</v>
      </c>
      <c r="E33" s="7">
        <v>1.98</v>
      </c>
      <c r="F33" s="7">
        <v>1.39</v>
      </c>
      <c r="G33" s="7">
        <v>1.39</v>
      </c>
      <c r="H33" s="7">
        <f t="shared" si="2"/>
        <v>-0.59000000000000008</v>
      </c>
    </row>
    <row r="34" spans="1:8" ht="15.75" customHeight="1">
      <c r="A34" s="113" t="s">
        <v>122</v>
      </c>
      <c r="B34" s="114"/>
      <c r="C34" s="7"/>
      <c r="D34" s="7"/>
      <c r="E34" s="35">
        <f>E8+E25+E28</f>
        <v>824.99</v>
      </c>
      <c r="F34" s="35">
        <f t="shared" ref="F34:G34" si="3">F8+F25+F28</f>
        <v>702.33999999999992</v>
      </c>
      <c r="G34" s="35">
        <f t="shared" si="3"/>
        <v>597.40000000000009</v>
      </c>
      <c r="H34" s="7"/>
    </row>
    <row r="35" spans="1:8" ht="13.5" customHeight="1">
      <c r="A35" s="154" t="s">
        <v>123</v>
      </c>
      <c r="B35" s="155"/>
      <c r="C35" s="7"/>
      <c r="D35" s="7"/>
      <c r="E35" s="7"/>
      <c r="F35" s="7"/>
      <c r="G35" s="63"/>
      <c r="H35" s="7"/>
    </row>
    <row r="36" spans="1:8" ht="0.75" hidden="1" customHeight="1">
      <c r="A36" s="140" t="s">
        <v>124</v>
      </c>
      <c r="B36" s="149"/>
      <c r="C36" s="111"/>
      <c r="D36" s="158">
        <v>77.599999999999994</v>
      </c>
      <c r="E36" s="158">
        <v>5.4</v>
      </c>
      <c r="F36" s="158">
        <v>5.4</v>
      </c>
      <c r="G36" s="159">
        <v>0.92</v>
      </c>
      <c r="H36" s="35">
        <f t="shared" ref="H36:H42" si="4">F36-E36+D36+F36-G36</f>
        <v>82.08</v>
      </c>
    </row>
    <row r="37" spans="1:8" ht="7.5" customHeight="1">
      <c r="A37" s="150"/>
      <c r="B37" s="151"/>
      <c r="C37" s="115"/>
      <c r="D37" s="160"/>
      <c r="E37" s="160"/>
      <c r="F37" s="160"/>
      <c r="G37" s="161"/>
      <c r="H37" s="158">
        <f>F36-E36+D36+F36-G36</f>
        <v>82.08</v>
      </c>
    </row>
    <row r="38" spans="1:8" ht="6.75" customHeight="1">
      <c r="A38" s="150"/>
      <c r="B38" s="151"/>
      <c r="C38" s="115"/>
      <c r="D38" s="160"/>
      <c r="E38" s="160"/>
      <c r="F38" s="160"/>
      <c r="G38" s="161"/>
      <c r="H38" s="160"/>
    </row>
    <row r="39" spans="1:8" ht="8.25" customHeight="1">
      <c r="A39" s="152"/>
      <c r="B39" s="153"/>
      <c r="C39" s="116"/>
      <c r="D39" s="162"/>
      <c r="E39" s="162"/>
      <c r="F39" s="162"/>
      <c r="G39" s="163"/>
      <c r="H39" s="162"/>
    </row>
    <row r="40" spans="1:8" ht="8.25" customHeight="1">
      <c r="A40" s="140" t="s">
        <v>73</v>
      </c>
      <c r="B40" s="141"/>
      <c r="C40" s="83"/>
      <c r="D40" s="111">
        <v>80.319999999999993</v>
      </c>
      <c r="E40" s="111">
        <f>E36-E42</f>
        <v>4.4800000000000004</v>
      </c>
      <c r="F40" s="111">
        <f>F36-F42</f>
        <v>4.4800000000000004</v>
      </c>
      <c r="G40" s="111">
        <v>0</v>
      </c>
      <c r="H40" s="111">
        <f>F40-E40+D40+F40</f>
        <v>84.8</v>
      </c>
    </row>
    <row r="41" spans="1:8" ht="8.25" customHeight="1">
      <c r="A41" s="142"/>
      <c r="B41" s="143"/>
      <c r="C41" s="83"/>
      <c r="D41" s="116"/>
      <c r="E41" s="116"/>
      <c r="F41" s="116"/>
      <c r="G41" s="116"/>
      <c r="H41" s="112"/>
    </row>
    <row r="42" spans="1:8" ht="8.25" customHeight="1">
      <c r="A42" s="119" t="s">
        <v>55</v>
      </c>
      <c r="B42" s="120"/>
      <c r="C42" s="111"/>
      <c r="D42" s="111">
        <v>-2.72</v>
      </c>
      <c r="E42" s="111">
        <v>0.92</v>
      </c>
      <c r="F42" s="111">
        <v>0.92</v>
      </c>
      <c r="G42" s="117">
        <v>0.92</v>
      </c>
      <c r="H42" s="111">
        <f t="shared" si="4"/>
        <v>-2.72</v>
      </c>
    </row>
    <row r="43" spans="1:8" ht="9" customHeight="1">
      <c r="A43" s="121"/>
      <c r="B43" s="122"/>
      <c r="C43" s="116"/>
      <c r="D43" s="116"/>
      <c r="E43" s="116"/>
      <c r="F43" s="116"/>
      <c r="G43" s="118"/>
      <c r="H43" s="112"/>
    </row>
    <row r="44" spans="1:8" ht="16.5" customHeight="1">
      <c r="A44" s="157" t="s">
        <v>151</v>
      </c>
      <c r="B44" s="107"/>
      <c r="C44" s="89"/>
      <c r="D44" s="89">
        <v>0</v>
      </c>
      <c r="E44" s="164">
        <v>219.1</v>
      </c>
      <c r="F44" s="164">
        <v>219.1</v>
      </c>
      <c r="G44" s="165">
        <v>102.98</v>
      </c>
      <c r="H44" s="164">
        <f>F44-G44</f>
        <v>116.11999999999999</v>
      </c>
    </row>
    <row r="45" spans="1:8" ht="16.5" customHeight="1">
      <c r="A45" s="157" t="s">
        <v>152</v>
      </c>
      <c r="B45" s="107"/>
      <c r="C45" s="89"/>
      <c r="D45" s="89">
        <v>0</v>
      </c>
      <c r="E45" s="89">
        <v>116.12</v>
      </c>
      <c r="F45" s="89">
        <v>116.12</v>
      </c>
      <c r="G45" s="90">
        <v>0</v>
      </c>
      <c r="H45" s="89">
        <v>116.12</v>
      </c>
    </row>
    <row r="46" spans="1:8" ht="16.5" customHeight="1">
      <c r="A46" s="157" t="s">
        <v>153</v>
      </c>
      <c r="B46" s="107"/>
      <c r="C46" s="89"/>
      <c r="D46" s="89">
        <v>0</v>
      </c>
      <c r="E46" s="89">
        <v>102.98</v>
      </c>
      <c r="F46" s="89">
        <v>102.98</v>
      </c>
      <c r="G46" s="90">
        <v>102.98</v>
      </c>
      <c r="H46" s="89">
        <v>0</v>
      </c>
    </row>
    <row r="47" spans="1:8" ht="18.75" customHeight="1">
      <c r="A47" s="123" t="s">
        <v>122</v>
      </c>
      <c r="B47" s="124"/>
      <c r="C47" s="7"/>
      <c r="D47" s="7"/>
      <c r="E47" s="35">
        <f>E34+E36+E44</f>
        <v>1049.49</v>
      </c>
      <c r="F47" s="35">
        <f t="shared" ref="F47:G47" si="5">F34+F36+F44</f>
        <v>926.83999999999992</v>
      </c>
      <c r="G47" s="35">
        <f t="shared" si="5"/>
        <v>701.30000000000007</v>
      </c>
      <c r="H47" s="7"/>
    </row>
    <row r="48" spans="1:8" ht="20.25" customHeight="1">
      <c r="A48" s="135" t="s">
        <v>128</v>
      </c>
      <c r="B48" s="136"/>
      <c r="C48" s="84"/>
      <c r="D48" s="84">
        <v>-392.55</v>
      </c>
      <c r="E48" s="85"/>
      <c r="F48" s="85"/>
      <c r="G48" s="84"/>
      <c r="H48" s="84">
        <f>F47-E47+D48+F47-G47</f>
        <v>-289.6600000000002</v>
      </c>
    </row>
    <row r="49" spans="1:9" ht="24" customHeight="1">
      <c r="A49" s="135" t="s">
        <v>137</v>
      </c>
      <c r="B49" s="135"/>
      <c r="C49" s="86"/>
      <c r="D49" s="86"/>
      <c r="E49" s="87"/>
      <c r="F49" s="88"/>
      <c r="G49" s="88"/>
      <c r="H49" s="87">
        <f>H50+H51</f>
        <v>-289.66000000000003</v>
      </c>
    </row>
    <row r="50" spans="1:9" ht="17.25" customHeight="1">
      <c r="A50" s="135" t="s">
        <v>129</v>
      </c>
      <c r="B50" s="144"/>
      <c r="C50" s="86"/>
      <c r="D50" s="86"/>
      <c r="E50" s="87"/>
      <c r="F50" s="88"/>
      <c r="G50" s="88"/>
      <c r="H50" s="85">
        <f>H37+H44</f>
        <v>198.2</v>
      </c>
    </row>
    <row r="51" spans="1:9" ht="17.25" customHeight="1">
      <c r="A51" s="135" t="s">
        <v>130</v>
      </c>
      <c r="B51" s="136"/>
      <c r="C51" s="86"/>
      <c r="D51" s="86"/>
      <c r="E51" s="87"/>
      <c r="F51" s="88"/>
      <c r="G51" s="88"/>
      <c r="H51" s="87">
        <f>H8+H25+H28</f>
        <v>-487.86</v>
      </c>
    </row>
    <row r="52" spans="1:9" ht="15.75" customHeight="1">
      <c r="A52" s="134"/>
      <c r="B52" s="132"/>
      <c r="C52" s="132"/>
      <c r="D52" s="132"/>
      <c r="E52" s="132"/>
      <c r="F52" s="132"/>
      <c r="G52" s="132"/>
      <c r="H52" s="132"/>
    </row>
    <row r="53" spans="1:9" ht="14.25" customHeight="1"/>
    <row r="54" spans="1:9">
      <c r="A54" s="21" t="s">
        <v>138</v>
      </c>
      <c r="D54" s="23"/>
      <c r="E54" s="23"/>
      <c r="F54" s="23"/>
      <c r="G54" s="23"/>
    </row>
    <row r="55" spans="1:9">
      <c r="A55" s="130" t="s">
        <v>58</v>
      </c>
      <c r="B55" s="109"/>
      <c r="C55" s="109"/>
      <c r="D55" s="110"/>
      <c r="E55" s="37" t="s">
        <v>59</v>
      </c>
      <c r="F55" s="37" t="s">
        <v>60</v>
      </c>
      <c r="G55" s="37" t="s">
        <v>125</v>
      </c>
      <c r="H55" s="6" t="s">
        <v>127</v>
      </c>
      <c r="I55" s="19"/>
    </row>
    <row r="56" spans="1:9">
      <c r="A56" s="127" t="s">
        <v>139</v>
      </c>
      <c r="B56" s="128"/>
      <c r="C56" s="128"/>
      <c r="D56" s="129"/>
      <c r="E56" s="38">
        <v>42948</v>
      </c>
      <c r="F56" s="37">
        <v>1</v>
      </c>
      <c r="G56" s="39">
        <v>26.7</v>
      </c>
      <c r="H56" s="6" t="s">
        <v>140</v>
      </c>
      <c r="I56" s="19"/>
    </row>
    <row r="57" spans="1:9">
      <c r="A57" s="127" t="s">
        <v>148</v>
      </c>
      <c r="B57" s="128"/>
      <c r="C57" s="128"/>
      <c r="D57" s="129"/>
      <c r="E57" s="38">
        <v>43070</v>
      </c>
      <c r="F57" s="37" t="s">
        <v>149</v>
      </c>
      <c r="G57" s="39">
        <v>25.2</v>
      </c>
      <c r="H57" s="6" t="s">
        <v>150</v>
      </c>
    </row>
    <row r="58" spans="1:9">
      <c r="A58" s="127" t="s">
        <v>126</v>
      </c>
      <c r="B58" s="128"/>
      <c r="C58" s="128"/>
      <c r="D58" s="129"/>
      <c r="E58" s="38"/>
      <c r="F58" s="37"/>
      <c r="G58" s="39">
        <f>SUM(G56:G57)</f>
        <v>51.9</v>
      </c>
      <c r="H58" s="79"/>
    </row>
    <row r="59" spans="1:9">
      <c r="A59" s="21" t="s">
        <v>47</v>
      </c>
      <c r="D59" s="23"/>
      <c r="E59" s="23"/>
      <c r="F59" s="23"/>
      <c r="G59" s="23"/>
    </row>
    <row r="60" spans="1:9">
      <c r="A60" s="21" t="s">
        <v>48</v>
      </c>
      <c r="D60" s="23"/>
      <c r="E60" s="23"/>
      <c r="F60" s="23"/>
      <c r="G60" s="23"/>
    </row>
    <row r="61" spans="1:9" ht="23.25" customHeight="1">
      <c r="A61" s="130" t="s">
        <v>62</v>
      </c>
      <c r="B61" s="109"/>
      <c r="C61" s="109"/>
      <c r="D61" s="109"/>
      <c r="E61" s="110"/>
      <c r="F61" s="41" t="s">
        <v>60</v>
      </c>
      <c r="G61" s="40" t="s">
        <v>61</v>
      </c>
    </row>
    <row r="62" spans="1:9">
      <c r="A62" s="127"/>
      <c r="B62" s="128"/>
      <c r="C62" s="128"/>
      <c r="D62" s="128"/>
      <c r="E62" s="129"/>
      <c r="F62" s="37" t="s">
        <v>57</v>
      </c>
      <c r="G62" s="37">
        <v>0</v>
      </c>
    </row>
    <row r="63" spans="1:9">
      <c r="A63" s="48"/>
      <c r="B63" s="49"/>
      <c r="C63" s="49"/>
      <c r="D63" s="49"/>
      <c r="E63" s="49"/>
      <c r="F63" s="50"/>
      <c r="G63" s="50"/>
    </row>
    <row r="64" spans="1:9">
      <c r="A64" s="54" t="s">
        <v>74</v>
      </c>
      <c r="B64" s="55"/>
      <c r="C64" s="55"/>
      <c r="D64" s="55"/>
      <c r="E64" s="55"/>
      <c r="F64" s="37"/>
      <c r="G64" s="37"/>
    </row>
    <row r="65" spans="1:7">
      <c r="A65" s="130" t="s">
        <v>75</v>
      </c>
      <c r="B65" s="133"/>
      <c r="C65" s="92" t="s">
        <v>76</v>
      </c>
      <c r="D65" s="133"/>
      <c r="E65" s="37" t="s">
        <v>77</v>
      </c>
      <c r="F65" s="37" t="s">
        <v>78</v>
      </c>
      <c r="G65" s="37" t="s">
        <v>79</v>
      </c>
    </row>
    <row r="66" spans="1:7">
      <c r="A66" s="130" t="s">
        <v>100</v>
      </c>
      <c r="B66" s="133"/>
      <c r="C66" s="92" t="s">
        <v>57</v>
      </c>
      <c r="D66" s="110"/>
      <c r="E66" s="37">
        <v>3</v>
      </c>
      <c r="F66" s="37" t="s">
        <v>57</v>
      </c>
      <c r="G66" s="37" t="s">
        <v>57</v>
      </c>
    </row>
    <row r="67" spans="1:7">
      <c r="A67" s="51"/>
      <c r="B67" s="52"/>
      <c r="C67" s="28"/>
      <c r="D67" s="53"/>
      <c r="E67" s="50"/>
      <c r="F67" s="50"/>
      <c r="G67" s="50"/>
    </row>
    <row r="68" spans="1:7">
      <c r="A68" s="75"/>
      <c r="B68" s="76"/>
      <c r="C68" s="76"/>
      <c r="D68" s="76"/>
      <c r="E68" s="76"/>
      <c r="F68" s="76"/>
      <c r="G68" s="76"/>
    </row>
    <row r="69" spans="1:7">
      <c r="F69" s="57"/>
    </row>
    <row r="70" spans="1:7">
      <c r="A70" s="21" t="s">
        <v>101</v>
      </c>
      <c r="F70" s="57"/>
    </row>
    <row r="71" spans="1:7">
      <c r="A71" s="131" t="s">
        <v>154</v>
      </c>
      <c r="B71" s="132"/>
      <c r="C71" s="132"/>
      <c r="D71" s="132"/>
      <c r="E71" s="132"/>
      <c r="F71" s="132"/>
    </row>
    <row r="72" spans="1:7" ht="11.25" customHeight="1">
      <c r="A72" s="77"/>
      <c r="B72" s="76"/>
      <c r="C72" s="76"/>
      <c r="D72" s="76"/>
      <c r="E72" s="76"/>
      <c r="F72" s="76"/>
    </row>
    <row r="73" spans="1:7" hidden="1">
      <c r="A73" s="77"/>
      <c r="B73" s="76"/>
      <c r="C73" s="76"/>
      <c r="D73" s="76"/>
      <c r="E73" s="76"/>
      <c r="F73" s="76"/>
    </row>
    <row r="74" spans="1:7">
      <c r="A74" s="145" t="s">
        <v>155</v>
      </c>
      <c r="B74" s="146"/>
      <c r="C74" s="146"/>
      <c r="D74" s="146"/>
      <c r="E74" s="146"/>
      <c r="F74" s="146"/>
      <c r="G74" s="146"/>
    </row>
    <row r="75" spans="1:7">
      <c r="A75" s="146"/>
      <c r="B75" s="146"/>
      <c r="C75" s="146"/>
      <c r="D75" s="146"/>
      <c r="E75" s="146"/>
      <c r="F75" s="146"/>
      <c r="G75" s="146"/>
    </row>
    <row r="76" spans="1:7">
      <c r="A76" s="78"/>
      <c r="B76" s="78"/>
      <c r="C76" s="78"/>
      <c r="D76" s="78"/>
      <c r="E76" s="78"/>
      <c r="F76" s="78"/>
      <c r="G76" s="78"/>
    </row>
    <row r="77" spans="1:7">
      <c r="A77" s="64"/>
      <c r="B77" s="65"/>
      <c r="C77" s="65"/>
      <c r="D77" s="65"/>
      <c r="E77" s="65"/>
      <c r="F77" s="65"/>
    </row>
    <row r="78" spans="1:7">
      <c r="A78" s="23" t="s">
        <v>80</v>
      </c>
      <c r="B78" s="56"/>
      <c r="F78" s="23"/>
    </row>
    <row r="79" spans="1:7">
      <c r="A79" s="23" t="s">
        <v>81</v>
      </c>
      <c r="B79" s="56"/>
      <c r="E79" s="23" t="s">
        <v>83</v>
      </c>
    </row>
    <row r="80" spans="1:7">
      <c r="A80" s="23" t="s">
        <v>82</v>
      </c>
      <c r="B80" s="56"/>
    </row>
    <row r="81" spans="1:2">
      <c r="A81" s="23"/>
      <c r="B81" s="56"/>
    </row>
    <row r="82" spans="1:2">
      <c r="A82" s="19" t="s">
        <v>84</v>
      </c>
    </row>
    <row r="83" spans="1:2">
      <c r="A83" s="19" t="s">
        <v>85</v>
      </c>
    </row>
    <row r="84" spans="1:2">
      <c r="A84" s="19" t="s">
        <v>86</v>
      </c>
    </row>
    <row r="85" spans="1:2">
      <c r="A85" s="19" t="s">
        <v>87</v>
      </c>
    </row>
    <row r="86" spans="1:2">
      <c r="A86" s="19"/>
    </row>
  </sheetData>
  <mergeCells count="63">
    <mergeCell ref="A74:G75"/>
    <mergeCell ref="D36:D39"/>
    <mergeCell ref="A3:B3"/>
    <mergeCell ref="A8:B8"/>
    <mergeCell ref="A10:B10"/>
    <mergeCell ref="A11:H11"/>
    <mergeCell ref="A12:B12"/>
    <mergeCell ref="A23:B23"/>
    <mergeCell ref="A25:B25"/>
    <mergeCell ref="A36:B39"/>
    <mergeCell ref="C36:C39"/>
    <mergeCell ref="A35:B35"/>
    <mergeCell ref="A27:B27"/>
    <mergeCell ref="A14:B14"/>
    <mergeCell ref="A44:B44"/>
    <mergeCell ref="A45:B45"/>
    <mergeCell ref="A15:B15"/>
    <mergeCell ref="A17:B17"/>
    <mergeCell ref="A18:B18"/>
    <mergeCell ref="A20:B20"/>
    <mergeCell ref="A40:B41"/>
    <mergeCell ref="A32:B32"/>
    <mergeCell ref="A33:B33"/>
    <mergeCell ref="G40:G41"/>
    <mergeCell ref="A52:H52"/>
    <mergeCell ref="A58:D58"/>
    <mergeCell ref="A57:D57"/>
    <mergeCell ref="A61:E61"/>
    <mergeCell ref="A47:B47"/>
    <mergeCell ref="A48:B48"/>
    <mergeCell ref="A49:B49"/>
    <mergeCell ref="E42:E43"/>
    <mergeCell ref="F42:F43"/>
    <mergeCell ref="D40:D41"/>
    <mergeCell ref="E40:E41"/>
    <mergeCell ref="F40:F41"/>
    <mergeCell ref="A50:B50"/>
    <mergeCell ref="A51:B51"/>
    <mergeCell ref="A46:B46"/>
    <mergeCell ref="A62:E62"/>
    <mergeCell ref="A55:D55"/>
    <mergeCell ref="A56:D56"/>
    <mergeCell ref="A71:F71"/>
    <mergeCell ref="A65:B65"/>
    <mergeCell ref="A66:B66"/>
    <mergeCell ref="C65:D65"/>
    <mergeCell ref="C66:D66"/>
    <mergeCell ref="A4:B4"/>
    <mergeCell ref="A7:H7"/>
    <mergeCell ref="H42:H43"/>
    <mergeCell ref="A34:B34"/>
    <mergeCell ref="E36:E39"/>
    <mergeCell ref="F36:F39"/>
    <mergeCell ref="G36:G39"/>
    <mergeCell ref="A42:B43"/>
    <mergeCell ref="C42:C43"/>
    <mergeCell ref="D42:D43"/>
    <mergeCell ref="H40:H41"/>
    <mergeCell ref="H37:H39"/>
    <mergeCell ref="G42:G43"/>
    <mergeCell ref="A28:B28"/>
    <mergeCell ref="A30:B30"/>
    <mergeCell ref="A31:B3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2018-01-28T23:08:59Z</cp:lastPrinted>
  <dcterms:created xsi:type="dcterms:W3CDTF">2013-02-18T04:38:06Z</dcterms:created>
  <dcterms:modified xsi:type="dcterms:W3CDTF">2018-01-28T23:24:32Z</dcterms:modified>
</cp:coreProperties>
</file>