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30" windowWidth="11355" windowHeight="5280" activeTab="1"/>
  </bookViews>
  <sheets>
    <sheet name="УК" sheetId="1" r:id="rId1"/>
    <sheet name="Лист2" sheetId="8" r:id="rId2"/>
  </sheets>
  <calcPr calcId="125725" concurrentCalc="0"/>
</workbook>
</file>

<file path=xl/calcChain.xml><?xml version="1.0" encoding="utf-8"?>
<calcChain xmlns="http://schemas.openxmlformats.org/spreadsheetml/2006/main">
  <c r="G25" i="8"/>
  <c r="F8"/>
  <c r="F29"/>
  <c r="E8"/>
  <c r="E29"/>
  <c r="H25"/>
  <c r="H38"/>
  <c r="H48"/>
  <c r="H8"/>
  <c r="H29"/>
  <c r="H49"/>
  <c r="G45"/>
  <c r="F45"/>
  <c r="E45"/>
  <c r="E41"/>
  <c r="H41"/>
  <c r="H43"/>
  <c r="H34"/>
  <c r="H33"/>
  <c r="H32"/>
  <c r="H31"/>
  <c r="G58"/>
  <c r="G35"/>
  <c r="F35"/>
  <c r="E35"/>
  <c r="H47"/>
  <c r="G9"/>
  <c r="G22"/>
  <c r="G19"/>
  <c r="G16"/>
  <c r="G13"/>
  <c r="F22"/>
  <c r="E22"/>
  <c r="F19"/>
  <c r="E19"/>
  <c r="F16"/>
  <c r="E16"/>
  <c r="F13"/>
  <c r="E13"/>
  <c r="F9"/>
  <c r="E9"/>
  <c r="F26"/>
  <c r="E26"/>
  <c r="H42"/>
  <c r="H37"/>
  <c r="H27"/>
  <c r="H26"/>
  <c r="H23"/>
  <c r="H22"/>
  <c r="H21"/>
  <c r="H20"/>
  <c r="H19"/>
  <c r="H18"/>
  <c r="H17"/>
  <c r="H16"/>
  <c r="H15"/>
  <c r="H14"/>
  <c r="H13"/>
  <c r="H12"/>
  <c r="H10"/>
  <c r="H9"/>
</calcChain>
</file>

<file path=xl/sharedStrings.xml><?xml version="1.0" encoding="utf-8"?>
<sst xmlns="http://schemas.openxmlformats.org/spreadsheetml/2006/main" count="175" uniqueCount="153">
  <si>
    <t>1</t>
  </si>
  <si>
    <t>2</t>
  </si>
  <si>
    <t>3</t>
  </si>
  <si>
    <t>4</t>
  </si>
  <si>
    <t>5</t>
  </si>
  <si>
    <t>6</t>
  </si>
  <si>
    <t>7</t>
  </si>
  <si>
    <t>8</t>
  </si>
  <si>
    <t>ИТОГО:</t>
  </si>
  <si>
    <t>Часть 1.</t>
  </si>
  <si>
    <t>Наименвание юридического лица</t>
  </si>
  <si>
    <t xml:space="preserve">                                                                ул.</t>
  </si>
  <si>
    <t>ФИО руководителя</t>
  </si>
  <si>
    <t>Козлов Владимир Петрович</t>
  </si>
  <si>
    <t>Свидетельство о гос регистрации юр лица</t>
  </si>
  <si>
    <t>Фактический и юридический адрес</t>
  </si>
  <si>
    <t>690005 г.Владивосток, ул. Светланская, 183</t>
  </si>
  <si>
    <t>Адрес электронной почты:</t>
  </si>
  <si>
    <t>Адрес официального сайта в сети "Интернет"</t>
  </si>
  <si>
    <t>Сведения о членстве в СРО</t>
  </si>
  <si>
    <t>не члены СРО</t>
  </si>
  <si>
    <t>2. Сведения об исполнителях работ по содержанию и обслуживанию дома:</t>
  </si>
  <si>
    <t>наименвание организации исполняющей работы</t>
  </si>
  <si>
    <t>адрес</t>
  </si>
  <si>
    <t>телефон диспетчерской службы</t>
  </si>
  <si>
    <t>ул. Светланская, 183</t>
  </si>
  <si>
    <t>2-222-160</t>
  </si>
  <si>
    <t>Санитарное содержание дома: уборка придомовой территории, уборка лестничных клеток, уборка мусоропровода, уборка контейнерных площадок.</t>
  </si>
  <si>
    <t>Техническое обслуживание общего имущества:</t>
  </si>
  <si>
    <t>ООО " Центр"</t>
  </si>
  <si>
    <t>2-269-530</t>
  </si>
  <si>
    <t>Техническое обслуживание лифтов:</t>
  </si>
  <si>
    <t>ООО " Лифт- ДВ"</t>
  </si>
  <si>
    <t>2-223-142</t>
  </si>
  <si>
    <t>Вывоз ТБО:</t>
  </si>
  <si>
    <t>ООО " Экологическое предприятие № 1"</t>
  </si>
  <si>
    <t>Год постройки</t>
  </si>
  <si>
    <t>Количество лифтов</t>
  </si>
  <si>
    <t>Количество этажей</t>
  </si>
  <si>
    <t>Количество подъездов</t>
  </si>
  <si>
    <t>Количество м/ проводов</t>
  </si>
  <si>
    <t>Площадь жилых помещений</t>
  </si>
  <si>
    <t>Площадь не жилых помещений</t>
  </si>
  <si>
    <t>Площадь мест общего пользования</t>
  </si>
  <si>
    <t xml:space="preserve">Аварийное обслуживание: (в рабочие дни с 8-00 до 17-00 часов; </t>
  </si>
  <si>
    <t xml:space="preserve"> праздничные и выходные дни- круглосуточно</t>
  </si>
  <si>
    <t>1.2 Санитарное содержание придом. территории</t>
  </si>
  <si>
    <t>2.Текущий ремонт, всего:</t>
  </si>
  <si>
    <t>Часть 3</t>
  </si>
  <si>
    <t>1. Случаи снижения платы за качество оказываемых  услуг:</t>
  </si>
  <si>
    <t xml:space="preserve"> ООО "Управляющая компания Ленинского района"</t>
  </si>
  <si>
    <t>3. Техническая характеристика дома:</t>
  </si>
  <si>
    <t xml:space="preserve">                       об исполнении договора управления многоквартирным домом </t>
  </si>
  <si>
    <t>1.Сведения об Управляющей компании Ленинского района</t>
  </si>
  <si>
    <t>1.1 Обслуж. общедом. коммуникаций</t>
  </si>
  <si>
    <t>1.3 Сан содерж. л/клеток</t>
  </si>
  <si>
    <t>в т.ч. услуги по управлению, налоги</t>
  </si>
  <si>
    <t xml:space="preserve">     uk-lr.ru</t>
  </si>
  <si>
    <t>нет</t>
  </si>
  <si>
    <t>Наименование работ</t>
  </si>
  <si>
    <t>период</t>
  </si>
  <si>
    <t>количество</t>
  </si>
  <si>
    <t>сумма снижения, руб.</t>
  </si>
  <si>
    <t>Вид услуги</t>
  </si>
  <si>
    <t xml:space="preserve">                                     ПЕРЕЧЕНЬ УСЛУГ</t>
  </si>
  <si>
    <t>тариф</t>
  </si>
  <si>
    <t>Остат (+) долг (-)          на нач отчет периода</t>
  </si>
  <si>
    <t>Выставлено в квитанциях</t>
  </si>
  <si>
    <t>Факт оплаты</t>
  </si>
  <si>
    <t>Выполнены работы</t>
  </si>
  <si>
    <t>Остат (+) долг (-)          на конец отчет периода</t>
  </si>
  <si>
    <t>1.Содержание жилья, Всего</t>
  </si>
  <si>
    <t>в том числе: услуги подрядчиков</t>
  </si>
  <si>
    <t>услуги по управлению</t>
  </si>
  <si>
    <t>в том числе: на текущий ремонт</t>
  </si>
  <si>
    <t>2. Количество случаев снижения платы за коммунальные услуги</t>
  </si>
  <si>
    <t>адрес:</t>
  </si>
  <si>
    <t>СЦО</t>
  </si>
  <si>
    <t>ГВС</t>
  </si>
  <si>
    <t>ХВС</t>
  </si>
  <si>
    <t>СЦО л/кл</t>
  </si>
  <si>
    <t>Генеральный директор</t>
  </si>
  <si>
    <t>ООО "Управляющая компания</t>
  </si>
  <si>
    <t>Ленинского района"</t>
  </si>
  <si>
    <t>В.П.Козлов</t>
  </si>
  <si>
    <t>ИСП.</t>
  </si>
  <si>
    <t>Произв. отдел - 222-03-88</t>
  </si>
  <si>
    <t>Экономич. отдел - 226 -54- 17</t>
  </si>
  <si>
    <t>Санитар. отдел -222- 21- 60</t>
  </si>
  <si>
    <t xml:space="preserve"> </t>
  </si>
  <si>
    <t>от 27 апреля 2005 г. серия 25 № 01277949</t>
  </si>
  <si>
    <t>договор Управления</t>
  </si>
  <si>
    <t>ООО " Территория"</t>
  </si>
  <si>
    <t>ООО " Жилспецсервис - 1"</t>
  </si>
  <si>
    <t>Луговая,75А</t>
  </si>
  <si>
    <t>244 -13-35</t>
  </si>
  <si>
    <t>uklr2006@mail.ru</t>
  </si>
  <si>
    <t>5  этажей</t>
  </si>
  <si>
    <t>5 подъездов</t>
  </si>
  <si>
    <t xml:space="preserve">                                                 01 декабря 2008</t>
  </si>
  <si>
    <t>№ 69 по ул. Луговой</t>
  </si>
  <si>
    <t>луговая,69</t>
  </si>
  <si>
    <t>Расшифровка статьи "Содержание  жилья" по видам работ</t>
  </si>
  <si>
    <t xml:space="preserve">Контактные телефоны: </t>
  </si>
  <si>
    <t>приемная</t>
  </si>
  <si>
    <t xml:space="preserve">    2-266-571</t>
  </si>
  <si>
    <t>юридический отдел</t>
  </si>
  <si>
    <t xml:space="preserve">    2-223-647 </t>
  </si>
  <si>
    <t>производственный отдел</t>
  </si>
  <si>
    <t xml:space="preserve">    2-220-388</t>
  </si>
  <si>
    <t>экономический отдел</t>
  </si>
  <si>
    <t xml:space="preserve">    2-265-417</t>
  </si>
  <si>
    <t>гл.инженер</t>
  </si>
  <si>
    <t xml:space="preserve">    2-205-087</t>
  </si>
  <si>
    <t>санитарный отдел</t>
  </si>
  <si>
    <t xml:space="preserve">    2-222-160</t>
  </si>
  <si>
    <t>гл.энергетик, инж.по лифтам</t>
  </si>
  <si>
    <t xml:space="preserve">    2-223-142</t>
  </si>
  <si>
    <t>1.4 Вывоз и утилизация ТБО</t>
  </si>
  <si>
    <t>часть 4.</t>
  </si>
  <si>
    <t>ул. Тунгусская,8</t>
  </si>
  <si>
    <t>В отчете отражен тариф, по которому производятся начисления с мая 2014 года.</t>
  </si>
  <si>
    <t>количество проживающих</t>
  </si>
  <si>
    <t>итого по дому:</t>
  </si>
  <si>
    <t>прочие работы и услуги</t>
  </si>
  <si>
    <t>1. Текущий ремонт коммуникаций, проходящих через нежилые помещения</t>
  </si>
  <si>
    <t>сумма, т.р.</t>
  </si>
  <si>
    <t>Часть 2.( форма 2.8 стандарта раскрытия информации)</t>
  </si>
  <si>
    <t>переплата потребителями</t>
  </si>
  <si>
    <t>задолженность потребителей</t>
  </si>
  <si>
    <t>Всего д/средств с учетом остатков</t>
  </si>
  <si>
    <t>Всего: 528,4</t>
  </si>
  <si>
    <t xml:space="preserve">                       Отчет ООО "Управляющей компании Ленинского района"  за 2017 г.</t>
  </si>
  <si>
    <r>
      <t xml:space="preserve">ИСХ_№  </t>
    </r>
    <r>
      <rPr>
        <b/>
        <u/>
        <sz val="9"/>
        <color theme="1"/>
        <rFont val="Calibri"/>
        <family val="2"/>
        <charset val="204"/>
        <scheme val="minor"/>
      </rPr>
      <t xml:space="preserve">                            </t>
    </r>
  </si>
  <si>
    <t>1.Отчет об исполнении договора управления за 2017 г.(тыс.р.)</t>
  </si>
  <si>
    <t>переходящие остатки д/ср-в на начало 01.01. 2017 г.</t>
  </si>
  <si>
    <t xml:space="preserve"> начисления и фактическое поступление средств по статьям затрат за 2017 г.(тыс.р.)</t>
  </si>
  <si>
    <t>3. Перечень работ, выполненных по статье " текущий ремонт"  в 2017 году.</t>
  </si>
  <si>
    <t>переходящие остатки д/ср-в на конец  2017 г.</t>
  </si>
  <si>
    <t>3.Коммунальные услуги, всего</t>
  </si>
  <si>
    <t xml:space="preserve">в том числе: </t>
  </si>
  <si>
    <t>ХВС на содержание ОИ МКД</t>
  </si>
  <si>
    <t>отведение сточных вод</t>
  </si>
  <si>
    <t>ГВС на содержание ОИ МКД</t>
  </si>
  <si>
    <t>Эл.Энергия на содержание ОИ МКД</t>
  </si>
  <si>
    <t>Аварийный ремонт кровли над кв.25</t>
  </si>
  <si>
    <t>100 кв.м</t>
  </si>
  <si>
    <t>ООО "ТСГ"</t>
  </si>
  <si>
    <t>154 чел</t>
  </si>
  <si>
    <t xml:space="preserve">Аварийный ремонт  примыканий кровли </t>
  </si>
  <si>
    <t>6 м2</t>
  </si>
  <si>
    <t xml:space="preserve">План по статье "текущий ремонт" на 2018 год. </t>
  </si>
  <si>
    <t>По мере накопления средств планируется  ремонт системы электроснабжения.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</si>
</sst>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17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b/>
      <u/>
      <sz val="9"/>
      <color theme="1"/>
      <name val="Calibri"/>
      <family val="2"/>
      <charset val="204"/>
      <scheme val="minor"/>
    </font>
    <font>
      <sz val="9"/>
      <color theme="10"/>
      <name val="Calibri"/>
      <family val="2"/>
      <charset val="204"/>
    </font>
    <font>
      <sz val="9"/>
      <name val="Arial"/>
      <family val="2"/>
      <charset val="204"/>
    </font>
    <font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65">
    <xf numFmtId="0" fontId="0" fillId="0" borderId="0" xfId="0"/>
    <xf numFmtId="0" fontId="1" fillId="0" borderId="0" xfId="1"/>
    <xf numFmtId="0" fontId="2" fillId="0" borderId="0" xfId="1" applyFont="1"/>
    <xf numFmtId="0" fontId="0" fillId="0" borderId="0" xfId="0" applyFill="1"/>
    <xf numFmtId="0" fontId="4" fillId="0" borderId="0" xfId="0" applyFont="1"/>
    <xf numFmtId="0" fontId="0" fillId="0" borderId="0" xfId="0" applyFill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10" xfId="1" applyFont="1" applyFill="1" applyBorder="1" applyAlignment="1">
      <alignment horizontal="left"/>
    </xf>
    <xf numFmtId="0" fontId="3" fillId="0" borderId="3" xfId="0" applyFont="1" applyBorder="1" applyAlignment="1">
      <alignment horizontal="center" wrapText="1"/>
    </xf>
    <xf numFmtId="0" fontId="3" fillId="0" borderId="2" xfId="0" applyFont="1" applyBorder="1"/>
    <xf numFmtId="0" fontId="3" fillId="0" borderId="0" xfId="0" applyFont="1" applyBorder="1"/>
    <xf numFmtId="49" fontId="10" fillId="0" borderId="1" xfId="1" applyNumberFormat="1" applyFont="1" applyFill="1" applyBorder="1" applyAlignment="1">
      <alignment horizontal="center"/>
    </xf>
    <xf numFmtId="0" fontId="10" fillId="0" borderId="1" xfId="1" applyFont="1" applyFill="1" applyBorder="1"/>
    <xf numFmtId="0" fontId="3" fillId="0" borderId="2" xfId="0" applyFont="1" applyFill="1" applyBorder="1"/>
    <xf numFmtId="0" fontId="10" fillId="0" borderId="1" xfId="1" applyFont="1" applyFill="1" applyBorder="1" applyAlignment="1">
      <alignment wrapText="1"/>
    </xf>
    <xf numFmtId="0" fontId="11" fillId="0" borderId="10" xfId="1" applyFont="1" applyFill="1" applyBorder="1" applyAlignment="1">
      <alignment horizontal="left"/>
    </xf>
    <xf numFmtId="0" fontId="10" fillId="0" borderId="10" xfId="1" applyFont="1" applyFill="1" applyBorder="1" applyAlignment="1">
      <alignment horizontal="left"/>
    </xf>
    <xf numFmtId="0" fontId="3" fillId="0" borderId="1" xfId="0" applyFont="1" applyBorder="1" applyAlignment="1">
      <alignment horizontal="center" wrapText="1"/>
    </xf>
    <xf numFmtId="0" fontId="3" fillId="0" borderId="0" xfId="0" applyFont="1"/>
    <xf numFmtId="0" fontId="9" fillId="0" borderId="0" xfId="0" applyFont="1"/>
    <xf numFmtId="0" fontId="12" fillId="0" borderId="0" xfId="0" applyFont="1"/>
    <xf numFmtId="0" fontId="7" fillId="0" borderId="0" xfId="0" applyFont="1"/>
    <xf numFmtId="0" fontId="6" fillId="0" borderId="0" xfId="0" applyFont="1"/>
    <xf numFmtId="0" fontId="8" fillId="0" borderId="0" xfId="0" applyFont="1"/>
    <xf numFmtId="49" fontId="10" fillId="0" borderId="10" xfId="1" applyNumberFormat="1" applyFont="1" applyFill="1" applyBorder="1" applyAlignment="1">
      <alignment horizontal="center"/>
    </xf>
    <xf numFmtId="0" fontId="10" fillId="0" borderId="10" xfId="1" applyFont="1" applyFill="1" applyBorder="1"/>
    <xf numFmtId="0" fontId="10" fillId="0" borderId="1" xfId="1" applyFont="1" applyFill="1" applyBorder="1" applyAlignment="1"/>
    <xf numFmtId="0" fontId="3" fillId="0" borderId="0" xfId="0" applyFont="1" applyBorder="1" applyAlignment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7" xfId="1" applyFont="1" applyFill="1" applyBorder="1" applyAlignment="1">
      <alignment horizontal="left" wrapText="1"/>
    </xf>
    <xf numFmtId="0" fontId="11" fillId="0" borderId="8" xfId="1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17" fontId="6" fillId="0" borderId="1" xfId="0" applyNumberFormat="1" applyFont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/>
    <xf numFmtId="0" fontId="0" fillId="0" borderId="0" xfId="0" applyAlignment="1">
      <alignment horizontal="center"/>
    </xf>
    <xf numFmtId="0" fontId="9" fillId="0" borderId="1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left"/>
    </xf>
    <xf numFmtId="0" fontId="3" fillId="0" borderId="8" xfId="0" applyFont="1" applyFill="1" applyBorder="1" applyAlignment="1">
      <alignment horizontal="left"/>
    </xf>
    <xf numFmtId="0" fontId="3" fillId="0" borderId="8" xfId="0" applyFont="1" applyBorder="1"/>
    <xf numFmtId="0" fontId="6" fillId="0" borderId="0" xfId="0" applyFont="1" applyBorder="1" applyAlignment="1"/>
    <xf numFmtId="0" fontId="0" fillId="0" borderId="0" xfId="0" applyBorder="1" applyAlignment="1"/>
    <xf numFmtId="0" fontId="6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2" fillId="0" borderId="1" xfId="0" applyFont="1" applyBorder="1" applyAlignment="1"/>
    <xf numFmtId="0" fontId="4" fillId="0" borderId="1" xfId="0" applyFont="1" applyBorder="1" applyAlignment="1"/>
    <xf numFmtId="0" fontId="6" fillId="0" borderId="0" xfId="0" applyFont="1" applyAlignment="1">
      <alignment horizontal="center"/>
    </xf>
    <xf numFmtId="0" fontId="16" fillId="0" borderId="0" xfId="0" applyFont="1"/>
    <xf numFmtId="0" fontId="10" fillId="0" borderId="2" xfId="1" applyFont="1" applyFill="1" applyBorder="1" applyAlignment="1">
      <alignment horizontal="center"/>
    </xf>
    <xf numFmtId="0" fontId="10" fillId="0" borderId="8" xfId="1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3" fillId="0" borderId="2" xfId="0" applyFont="1" applyBorder="1" applyAlignment="1">
      <alignment horizontal="center" wrapText="1"/>
    </xf>
    <xf numFmtId="49" fontId="10" fillId="0" borderId="3" xfId="1" applyNumberFormat="1" applyFont="1" applyFill="1" applyBorder="1" applyAlignment="1">
      <alignment horizontal="center"/>
    </xf>
    <xf numFmtId="0" fontId="10" fillId="0" borderId="3" xfId="1" applyFont="1" applyFill="1" applyBorder="1" applyAlignment="1"/>
    <xf numFmtId="49" fontId="10" fillId="0" borderId="9" xfId="1" applyNumberFormat="1" applyFont="1" applyFill="1" applyBorder="1" applyAlignment="1">
      <alignment horizontal="center"/>
    </xf>
    <xf numFmtId="0" fontId="10" fillId="0" borderId="9" xfId="1" applyFont="1" applyFill="1" applyBorder="1" applyAlignment="1"/>
    <xf numFmtId="49" fontId="10" fillId="0" borderId="5" xfId="1" applyNumberFormat="1" applyFont="1" applyFill="1" applyBorder="1" applyAlignment="1">
      <alignment horizontal="center"/>
    </xf>
    <xf numFmtId="0" fontId="10" fillId="0" borderId="5" xfId="1" applyFont="1" applyFill="1" applyBorder="1" applyAlignment="1"/>
    <xf numFmtId="0" fontId="9" fillId="0" borderId="2" xfId="0" applyFont="1" applyBorder="1" applyAlignment="1">
      <alignment horizontal="center"/>
    </xf>
    <xf numFmtId="0" fontId="9" fillId="0" borderId="2" xfId="0" applyFont="1" applyFill="1" applyBorder="1" applyAlignment="1">
      <alignment horizontal="left"/>
    </xf>
    <xf numFmtId="0" fontId="9" fillId="0" borderId="8" xfId="0" applyFont="1" applyFill="1" applyBorder="1" applyAlignment="1">
      <alignment horizontal="left"/>
    </xf>
    <xf numFmtId="0" fontId="0" fillId="0" borderId="0" xfId="0" applyAlignment="1">
      <alignment wrapText="1"/>
    </xf>
    <xf numFmtId="0" fontId="3" fillId="0" borderId="0" xfId="0" applyFont="1" applyBorder="1" applyAlignment="1">
      <alignment wrapText="1"/>
    </xf>
    <xf numFmtId="0" fontId="0" fillId="0" borderId="0" xfId="0" applyAlignment="1">
      <alignment wrapText="1"/>
    </xf>
    <xf numFmtId="0" fontId="0" fillId="0" borderId="1" xfId="0" applyBorder="1"/>
    <xf numFmtId="0" fontId="16" fillId="0" borderId="1" xfId="0" applyFont="1" applyBorder="1" applyAlignment="1">
      <alignment horizontal="center"/>
    </xf>
    <xf numFmtId="0" fontId="9" fillId="0" borderId="2" xfId="0" applyFont="1" applyFill="1" applyBorder="1" applyAlignment="1"/>
    <xf numFmtId="0" fontId="4" fillId="0" borderId="8" xfId="0" applyFont="1" applyBorder="1" applyAlignment="1"/>
    <xf numFmtId="0" fontId="3" fillId="0" borderId="9" xfId="0" applyFont="1" applyBorder="1" applyAlignment="1">
      <alignment horizontal="center"/>
    </xf>
    <xf numFmtId="0" fontId="9" fillId="0" borderId="13" xfId="0" applyFont="1" applyBorder="1" applyAlignment="1">
      <alignment wrapText="1"/>
    </xf>
    <xf numFmtId="0" fontId="9" fillId="0" borderId="14" xfId="0" applyFont="1" applyBorder="1" applyAlignment="1">
      <alignment wrapText="1"/>
    </xf>
    <xf numFmtId="0" fontId="3" fillId="0" borderId="13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9" fillId="2" borderId="1" xfId="0" applyFont="1" applyFill="1" applyBorder="1" applyAlignment="1"/>
    <xf numFmtId="2" fontId="9" fillId="2" borderId="1" xfId="0" applyNumberFormat="1" applyFont="1" applyFill="1" applyBorder="1" applyAlignment="1">
      <alignment horizontal="center"/>
    </xf>
    <xf numFmtId="164" fontId="9" fillId="2" borderId="1" xfId="0" applyNumberFormat="1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0" fillId="0" borderId="7" xfId="0" applyBorder="1" applyAlignment="1">
      <alignment horizontal="left"/>
    </xf>
    <xf numFmtId="0" fontId="3" fillId="0" borderId="2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10" fillId="0" borderId="2" xfId="1" applyFont="1" applyFill="1" applyBorder="1" applyAlignment="1">
      <alignment horizontal="center"/>
    </xf>
    <xf numFmtId="0" fontId="10" fillId="0" borderId="8" xfId="1" applyFont="1" applyFill="1" applyBorder="1" applyAlignment="1">
      <alignment horizontal="center"/>
    </xf>
    <xf numFmtId="49" fontId="10" fillId="0" borderId="2" xfId="1" applyNumberFormat="1" applyFont="1" applyFill="1" applyBorder="1" applyAlignment="1">
      <alignment horizontal="center"/>
    </xf>
    <xf numFmtId="49" fontId="10" fillId="0" borderId="8" xfId="1" applyNumberFormat="1" applyFont="1" applyFill="1" applyBorder="1" applyAlignment="1">
      <alignment horizontal="center"/>
    </xf>
    <xf numFmtId="49" fontId="5" fillId="0" borderId="2" xfId="2" applyNumberFormat="1" applyFill="1" applyBorder="1" applyAlignment="1" applyProtection="1">
      <alignment horizontal="center"/>
    </xf>
    <xf numFmtId="49" fontId="15" fillId="0" borderId="8" xfId="1" applyNumberFormat="1" applyFont="1" applyFill="1" applyBorder="1" applyAlignment="1">
      <alignment horizontal="center"/>
    </xf>
    <xf numFmtId="49" fontId="14" fillId="0" borderId="2" xfId="2" applyNumberFormat="1" applyFont="1" applyFill="1" applyBorder="1" applyAlignment="1" applyProtection="1">
      <alignment horizontal="center"/>
    </xf>
    <xf numFmtId="49" fontId="14" fillId="0" borderId="8" xfId="2" applyNumberFormat="1" applyFont="1" applyFill="1" applyBorder="1" applyAlignment="1" applyProtection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7" xfId="1" applyFont="1" applyFill="1" applyBorder="1" applyAlignment="1">
      <alignment horizontal="left" wrapText="1"/>
    </xf>
    <xf numFmtId="0" fontId="11" fillId="0" borderId="8" xfId="1" applyFont="1" applyFill="1" applyBorder="1" applyAlignment="1">
      <alignment horizontal="left" wrapText="1"/>
    </xf>
    <xf numFmtId="0" fontId="12" fillId="0" borderId="0" xfId="0" applyFont="1" applyAlignment="1"/>
    <xf numFmtId="0" fontId="0" fillId="0" borderId="0" xfId="0" applyAlignment="1"/>
    <xf numFmtId="0" fontId="12" fillId="0" borderId="0" xfId="0" applyFont="1" applyAlignment="1">
      <alignment wrapText="1"/>
    </xf>
    <xf numFmtId="0" fontId="0" fillId="0" borderId="0" xfId="0" applyAlignment="1">
      <alignment wrapText="1"/>
    </xf>
    <xf numFmtId="0" fontId="3" fillId="0" borderId="3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9" fillId="0" borderId="4" xfId="0" applyFont="1" applyBorder="1" applyAlignment="1">
      <alignment wrapText="1"/>
    </xf>
    <xf numFmtId="0" fontId="0" fillId="0" borderId="11" xfId="0" applyBorder="1" applyAlignment="1">
      <alignment wrapText="1"/>
    </xf>
    <xf numFmtId="0" fontId="6" fillId="0" borderId="2" xfId="0" applyFont="1" applyBorder="1" applyAlignment="1">
      <alignment horizontal="center"/>
    </xf>
    <xf numFmtId="0" fontId="0" fillId="0" borderId="8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9" fillId="0" borderId="4" xfId="0" applyFont="1" applyBorder="1" applyAlignment="1">
      <alignment horizontal="center" wrapText="1"/>
    </xf>
    <xf numFmtId="0" fontId="9" fillId="0" borderId="11" xfId="0" applyFont="1" applyBorder="1" applyAlignment="1">
      <alignment horizontal="center" wrapText="1"/>
    </xf>
    <xf numFmtId="0" fontId="9" fillId="0" borderId="6" xfId="0" applyFont="1" applyBorder="1" applyAlignment="1">
      <alignment horizontal="center" wrapText="1"/>
    </xf>
    <xf numFmtId="0" fontId="9" fillId="0" borderId="12" xfId="0" applyFont="1" applyBorder="1" applyAlignment="1">
      <alignment horizontal="center" wrapText="1"/>
    </xf>
    <xf numFmtId="0" fontId="9" fillId="0" borderId="3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6" fillId="0" borderId="2" xfId="0" applyFont="1" applyBorder="1" applyAlignment="1"/>
    <xf numFmtId="0" fontId="0" fillId="0" borderId="7" xfId="0" applyBorder="1" applyAlignment="1"/>
    <xf numFmtId="0" fontId="0" fillId="0" borderId="8" xfId="0" applyBorder="1" applyAlignment="1"/>
    <xf numFmtId="0" fontId="6" fillId="0" borderId="0" xfId="0" applyFont="1" applyBorder="1" applyAlignment="1">
      <alignment wrapText="1"/>
    </xf>
    <xf numFmtId="0" fontId="0" fillId="0" borderId="9" xfId="0" applyBorder="1" applyAlignment="1">
      <alignment horizontal="center"/>
    </xf>
    <xf numFmtId="0" fontId="0" fillId="0" borderId="5" xfId="0" applyBorder="1" applyAlignment="1">
      <alignment horizontal="center"/>
    </xf>
    <xf numFmtId="0" fontId="9" fillId="0" borderId="2" xfId="0" applyFont="1" applyFill="1" applyBorder="1" applyAlignment="1"/>
    <xf numFmtId="0" fontId="4" fillId="0" borderId="8" xfId="0" applyFont="1" applyBorder="1" applyAlignment="1"/>
    <xf numFmtId="0" fontId="3" fillId="0" borderId="2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left" wrapText="1"/>
    </xf>
    <xf numFmtId="0" fontId="3" fillId="0" borderId="8" xfId="0" applyFont="1" applyBorder="1" applyAlignment="1">
      <alignment horizontal="left" wrapText="1"/>
    </xf>
    <xf numFmtId="0" fontId="9" fillId="0" borderId="2" xfId="0" applyFont="1" applyFill="1" applyBorder="1" applyAlignment="1">
      <alignment wrapText="1"/>
    </xf>
    <xf numFmtId="0" fontId="0" fillId="0" borderId="8" xfId="0" applyBorder="1" applyAlignment="1">
      <alignment wrapText="1"/>
    </xf>
    <xf numFmtId="0" fontId="9" fillId="0" borderId="11" xfId="0" applyFont="1" applyBorder="1" applyAlignment="1">
      <alignment wrapText="1"/>
    </xf>
    <xf numFmtId="0" fontId="9" fillId="0" borderId="13" xfId="0" applyFont="1" applyBorder="1" applyAlignment="1">
      <alignment wrapText="1"/>
    </xf>
    <xf numFmtId="0" fontId="9" fillId="0" borderId="14" xfId="0" applyFont="1" applyBorder="1" applyAlignment="1">
      <alignment wrapText="1"/>
    </xf>
    <xf numFmtId="0" fontId="9" fillId="0" borderId="6" xfId="0" applyFont="1" applyBorder="1" applyAlignment="1">
      <alignment wrapText="1"/>
    </xf>
    <xf numFmtId="0" fontId="9" fillId="0" borderId="12" xfId="0" applyFont="1" applyBorder="1" applyAlignment="1">
      <alignment wrapText="1"/>
    </xf>
    <xf numFmtId="0" fontId="9" fillId="0" borderId="2" xfId="0" applyFont="1" applyBorder="1" applyAlignment="1"/>
    <xf numFmtId="0" fontId="3" fillId="0" borderId="8" xfId="0" applyFont="1" applyBorder="1" applyAlignment="1"/>
    <xf numFmtId="0" fontId="9" fillId="0" borderId="2" xfId="0" applyFont="1" applyBorder="1" applyAlignment="1">
      <alignment wrapText="1"/>
    </xf>
    <xf numFmtId="0" fontId="9" fillId="0" borderId="8" xfId="0" applyFont="1" applyBorder="1" applyAlignment="1">
      <alignment wrapText="1"/>
    </xf>
    <xf numFmtId="0" fontId="9" fillId="0" borderId="2" xfId="0" applyFont="1" applyFill="1" applyBorder="1" applyAlignment="1">
      <alignment horizontal="left"/>
    </xf>
    <xf numFmtId="0" fontId="0" fillId="0" borderId="8" xfId="0" applyBorder="1" applyAlignment="1">
      <alignment horizontal="left"/>
    </xf>
    <xf numFmtId="0" fontId="3" fillId="0" borderId="2" xfId="0" applyFont="1" applyFill="1" applyBorder="1" applyAlignment="1">
      <alignment horizontal="left"/>
    </xf>
    <xf numFmtId="0" fontId="9" fillId="2" borderId="7" xfId="0" applyFont="1" applyFill="1" applyBorder="1" applyAlignment="1">
      <alignment wrapText="1"/>
    </xf>
    <xf numFmtId="0" fontId="9" fillId="2" borderId="8" xfId="0" applyFont="1" applyFill="1" applyBorder="1" applyAlignment="1">
      <alignment wrapText="1"/>
    </xf>
    <xf numFmtId="0" fontId="0" fillId="2" borderId="8" xfId="0" applyFill="1" applyBorder="1" applyAlignment="1">
      <alignment wrapText="1"/>
    </xf>
    <xf numFmtId="0" fontId="4" fillId="0" borderId="8" xfId="0" applyFont="1" applyBorder="1" applyAlignment="1">
      <alignment horizontal="left"/>
    </xf>
    <xf numFmtId="0" fontId="9" fillId="0" borderId="4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2" fontId="0" fillId="0" borderId="0" xfId="0" applyNumberFormat="1"/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uklr2006@mail.ru" TargetMode="External"/><Relationship Id="rId1" Type="http://schemas.openxmlformats.org/officeDocument/2006/relationships/hyperlink" Target="mailto:ukl2006@mai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53"/>
  <sheetViews>
    <sheetView topLeftCell="A31" workbookViewId="0">
      <selection activeCell="C35" sqref="C35"/>
    </sheetView>
  </sheetViews>
  <sheetFormatPr defaultRowHeight="15"/>
  <cols>
    <col min="1" max="1" width="4.7109375" customWidth="1"/>
    <col min="2" max="2" width="26.5703125" customWidth="1"/>
    <col min="3" max="3" width="26.85546875" customWidth="1"/>
    <col min="4" max="4" width="27.28515625" customWidth="1"/>
    <col min="5" max="5" width="31.85546875" customWidth="1"/>
  </cols>
  <sheetData>
    <row r="1" spans="1:4">
      <c r="A1" s="2" t="s">
        <v>132</v>
      </c>
      <c r="C1" s="1"/>
    </row>
    <row r="2" spans="1:4" ht="15" customHeight="1">
      <c r="A2" s="2" t="s">
        <v>52</v>
      </c>
      <c r="C2" s="4"/>
    </row>
    <row r="3" spans="1:4" ht="15.75">
      <c r="B3" s="4" t="s">
        <v>11</v>
      </c>
      <c r="C3" s="24" t="s">
        <v>100</v>
      </c>
    </row>
    <row r="4" spans="1:4" ht="14.25" customHeight="1">
      <c r="A4" s="22" t="s">
        <v>133</v>
      </c>
      <c r="C4" s="4"/>
    </row>
    <row r="5" spans="1:4" ht="15" customHeight="1">
      <c r="A5" s="4" t="s">
        <v>9</v>
      </c>
      <c r="C5" s="4"/>
    </row>
    <row r="6" spans="1:4" s="23" customFormat="1" ht="12.75" customHeight="1">
      <c r="A6" s="4" t="s">
        <v>53</v>
      </c>
      <c r="C6" s="21"/>
    </row>
    <row r="7" spans="1:4" s="23" customFormat="1" ht="12.75" customHeight="1">
      <c r="A7" s="21"/>
      <c r="C7" s="21"/>
    </row>
    <row r="8" spans="1:4" s="3" customFormat="1" ht="15" customHeight="1">
      <c r="A8" s="12" t="s">
        <v>0</v>
      </c>
      <c r="B8" s="13" t="s">
        <v>10</v>
      </c>
      <c r="C8" s="27" t="s">
        <v>50</v>
      </c>
      <c r="D8" s="14"/>
    </row>
    <row r="9" spans="1:4" s="3" customFormat="1" ht="12" customHeight="1">
      <c r="A9" s="12" t="s">
        <v>1</v>
      </c>
      <c r="B9" s="13" t="s">
        <v>12</v>
      </c>
      <c r="C9" s="99" t="s">
        <v>13</v>
      </c>
      <c r="D9" s="100"/>
    </row>
    <row r="10" spans="1:4" s="3" customFormat="1" ht="24" customHeight="1">
      <c r="A10" s="12" t="s">
        <v>2</v>
      </c>
      <c r="B10" s="15" t="s">
        <v>14</v>
      </c>
      <c r="C10" s="101" t="s">
        <v>90</v>
      </c>
      <c r="D10" s="102"/>
    </row>
    <row r="11" spans="1:4" s="3" customFormat="1" ht="15" customHeight="1">
      <c r="A11" s="12" t="s">
        <v>3</v>
      </c>
      <c r="B11" s="13" t="s">
        <v>15</v>
      </c>
      <c r="C11" s="99" t="s">
        <v>16</v>
      </c>
      <c r="D11" s="100"/>
    </row>
    <row r="12" spans="1:4" s="3" customFormat="1" ht="15" customHeight="1">
      <c r="A12" s="64" t="s">
        <v>4</v>
      </c>
      <c r="B12" s="65" t="s">
        <v>103</v>
      </c>
      <c r="C12" s="58" t="s">
        <v>104</v>
      </c>
      <c r="D12" s="59" t="s">
        <v>105</v>
      </c>
    </row>
    <row r="13" spans="1:4" s="3" customFormat="1" ht="15" customHeight="1">
      <c r="A13" s="66"/>
      <c r="B13" s="67"/>
      <c r="C13" s="58" t="s">
        <v>106</v>
      </c>
      <c r="D13" s="59" t="s">
        <v>107</v>
      </c>
    </row>
    <row r="14" spans="1:4" s="3" customFormat="1" ht="15" customHeight="1">
      <c r="A14" s="66"/>
      <c r="B14" s="67"/>
      <c r="C14" s="58" t="s">
        <v>108</v>
      </c>
      <c r="D14" s="59" t="s">
        <v>109</v>
      </c>
    </row>
    <row r="15" spans="1:4" s="3" customFormat="1" ht="15" customHeight="1">
      <c r="A15" s="66"/>
      <c r="B15" s="67"/>
      <c r="C15" s="58" t="s">
        <v>110</v>
      </c>
      <c r="D15" s="59" t="s">
        <v>111</v>
      </c>
    </row>
    <row r="16" spans="1:4" s="3" customFormat="1" ht="15" customHeight="1">
      <c r="A16" s="66"/>
      <c r="B16" s="67"/>
      <c r="C16" s="58" t="s">
        <v>112</v>
      </c>
      <c r="D16" s="59" t="s">
        <v>113</v>
      </c>
    </row>
    <row r="17" spans="1:5" s="3" customFormat="1" ht="15" customHeight="1">
      <c r="A17" s="66"/>
      <c r="B17" s="67"/>
      <c r="C17" s="58" t="s">
        <v>114</v>
      </c>
      <c r="D17" s="59" t="s">
        <v>115</v>
      </c>
    </row>
    <row r="18" spans="1:5" s="3" customFormat="1" ht="15" customHeight="1">
      <c r="A18" s="68"/>
      <c r="B18" s="69"/>
      <c r="C18" s="58" t="s">
        <v>116</v>
      </c>
      <c r="D18" s="59" t="s">
        <v>117</v>
      </c>
    </row>
    <row r="19" spans="1:5" s="3" customFormat="1" ht="14.25" customHeight="1">
      <c r="A19" s="12" t="s">
        <v>5</v>
      </c>
      <c r="B19" s="13" t="s">
        <v>17</v>
      </c>
      <c r="C19" s="103" t="s">
        <v>96</v>
      </c>
      <c r="D19" s="104"/>
    </row>
    <row r="20" spans="1:5" s="3" customFormat="1">
      <c r="A20" s="12" t="s">
        <v>6</v>
      </c>
      <c r="B20" s="13" t="s">
        <v>18</v>
      </c>
      <c r="C20" s="105" t="s">
        <v>57</v>
      </c>
      <c r="D20" s="106"/>
    </row>
    <row r="21" spans="1:5" s="3" customFormat="1" ht="16.5" customHeight="1">
      <c r="A21" s="12" t="s">
        <v>7</v>
      </c>
      <c r="B21" s="13" t="s">
        <v>19</v>
      </c>
      <c r="C21" s="101" t="s">
        <v>20</v>
      </c>
      <c r="D21" s="102"/>
    </row>
    <row r="22" spans="1:5" s="3" customFormat="1" ht="16.5" customHeight="1">
      <c r="A22" s="25"/>
      <c r="B22" s="26"/>
      <c r="C22" s="25"/>
      <c r="D22" s="25"/>
    </row>
    <row r="23" spans="1:5" s="5" customFormat="1" ht="15.75" customHeight="1">
      <c r="A23" s="8" t="s">
        <v>21</v>
      </c>
      <c r="B23" s="17"/>
      <c r="C23" s="17"/>
      <c r="D23" s="17"/>
    </row>
    <row r="24" spans="1:5" s="5" customFormat="1" ht="15.75" customHeight="1">
      <c r="A24" s="16"/>
      <c r="B24" s="17"/>
      <c r="C24" s="17"/>
      <c r="D24" s="17"/>
    </row>
    <row r="25" spans="1:5" ht="21.75" customHeight="1">
      <c r="A25" s="6"/>
      <c r="B25" s="18" t="s">
        <v>22</v>
      </c>
      <c r="C25" s="7" t="s">
        <v>23</v>
      </c>
      <c r="D25" s="9" t="s">
        <v>24</v>
      </c>
    </row>
    <row r="26" spans="1:5" s="5" customFormat="1" ht="28.5" customHeight="1">
      <c r="A26" s="107" t="s">
        <v>27</v>
      </c>
      <c r="B26" s="108"/>
      <c r="C26" s="108"/>
      <c r="D26" s="109"/>
    </row>
    <row r="27" spans="1:5" s="5" customFormat="1" ht="15" customHeight="1">
      <c r="A27" s="29"/>
      <c r="B27" s="30"/>
      <c r="C27" s="30"/>
      <c r="D27" s="31"/>
    </row>
    <row r="28" spans="1:5" ht="13.5" customHeight="1">
      <c r="A28" s="7">
        <v>1</v>
      </c>
      <c r="B28" s="6" t="s">
        <v>92</v>
      </c>
      <c r="C28" s="6" t="s">
        <v>25</v>
      </c>
      <c r="D28" s="6" t="s">
        <v>26</v>
      </c>
    </row>
    <row r="29" spans="1:5">
      <c r="A29" s="20" t="s">
        <v>28</v>
      </c>
      <c r="B29" s="19"/>
      <c r="C29" s="19"/>
      <c r="D29" s="19"/>
    </row>
    <row r="30" spans="1:5" ht="12.75" customHeight="1">
      <c r="A30" s="7">
        <v>1</v>
      </c>
      <c r="B30" s="6" t="s">
        <v>93</v>
      </c>
      <c r="C30" s="6" t="s">
        <v>94</v>
      </c>
      <c r="D30" s="10" t="s">
        <v>95</v>
      </c>
      <c r="E30" t="s">
        <v>89</v>
      </c>
    </row>
    <row r="31" spans="1:5">
      <c r="A31" s="20" t="s">
        <v>44</v>
      </c>
      <c r="B31" s="19"/>
      <c r="C31" s="19"/>
      <c r="D31" s="19"/>
    </row>
    <row r="32" spans="1:5" ht="13.5" customHeight="1">
      <c r="A32" s="20" t="s">
        <v>45</v>
      </c>
      <c r="B32" s="19"/>
      <c r="C32" s="19"/>
      <c r="D32" s="19"/>
    </row>
    <row r="33" spans="1:4" ht="12" customHeight="1">
      <c r="A33" s="7">
        <v>1</v>
      </c>
      <c r="B33" s="6" t="s">
        <v>29</v>
      </c>
      <c r="C33" s="6" t="s">
        <v>120</v>
      </c>
      <c r="D33" s="10" t="s">
        <v>30</v>
      </c>
    </row>
    <row r="34" spans="1:4">
      <c r="A34" s="20" t="s">
        <v>31</v>
      </c>
      <c r="B34" s="19"/>
      <c r="C34" s="19"/>
      <c r="D34" s="19"/>
    </row>
    <row r="35" spans="1:4" ht="14.25" customHeight="1">
      <c r="A35" s="7">
        <v>1</v>
      </c>
      <c r="B35" s="6" t="s">
        <v>32</v>
      </c>
      <c r="C35" s="6" t="s">
        <v>25</v>
      </c>
      <c r="D35" s="6" t="s">
        <v>33</v>
      </c>
    </row>
    <row r="36" spans="1:4" ht="13.5" customHeight="1">
      <c r="A36" s="20" t="s">
        <v>34</v>
      </c>
      <c r="B36" s="19"/>
      <c r="C36" s="19"/>
      <c r="D36" s="19"/>
    </row>
    <row r="37" spans="1:4">
      <c r="A37" s="7">
        <v>1</v>
      </c>
      <c r="B37" s="6" t="s">
        <v>35</v>
      </c>
      <c r="C37" s="6" t="s">
        <v>25</v>
      </c>
      <c r="D37" s="6" t="s">
        <v>26</v>
      </c>
    </row>
    <row r="38" spans="1:4">
      <c r="A38" s="28"/>
      <c r="B38" s="11"/>
      <c r="C38" s="11"/>
      <c r="D38" s="11"/>
    </row>
    <row r="39" spans="1:4">
      <c r="A39" s="4" t="s">
        <v>51</v>
      </c>
      <c r="B39" s="19"/>
      <c r="C39" s="19"/>
      <c r="D39" s="19"/>
    </row>
    <row r="40" spans="1:4">
      <c r="A40" s="7">
        <v>1</v>
      </c>
      <c r="B40" s="6" t="s">
        <v>36</v>
      </c>
      <c r="C40" s="96">
        <v>1966</v>
      </c>
      <c r="D40" s="97"/>
    </row>
    <row r="41" spans="1:4">
      <c r="A41" s="7">
        <v>2</v>
      </c>
      <c r="B41" s="6" t="s">
        <v>38</v>
      </c>
      <c r="C41" s="96" t="s">
        <v>97</v>
      </c>
      <c r="D41" s="97"/>
    </row>
    <row r="42" spans="1:4" ht="15" customHeight="1">
      <c r="A42" s="7">
        <v>3</v>
      </c>
      <c r="B42" s="6" t="s">
        <v>39</v>
      </c>
      <c r="C42" s="96" t="s">
        <v>98</v>
      </c>
      <c r="D42" s="98"/>
    </row>
    <row r="43" spans="1:4">
      <c r="A43" s="7">
        <v>4</v>
      </c>
      <c r="B43" s="6" t="s">
        <v>37</v>
      </c>
      <c r="C43" s="96" t="s">
        <v>58</v>
      </c>
      <c r="D43" s="98"/>
    </row>
    <row r="44" spans="1:4">
      <c r="A44" s="7">
        <v>5</v>
      </c>
      <c r="B44" s="6" t="s">
        <v>40</v>
      </c>
      <c r="C44" s="96" t="s">
        <v>58</v>
      </c>
      <c r="D44" s="98"/>
    </row>
    <row r="45" spans="1:4">
      <c r="A45" s="7">
        <v>6</v>
      </c>
      <c r="B45" s="6" t="s">
        <v>41</v>
      </c>
      <c r="C45" s="96">
        <v>3446.5</v>
      </c>
      <c r="D45" s="97"/>
    </row>
    <row r="46" spans="1:4" ht="15" customHeight="1">
      <c r="A46" s="7">
        <v>7</v>
      </c>
      <c r="B46" s="6" t="s">
        <v>42</v>
      </c>
      <c r="C46" s="96">
        <v>477.5</v>
      </c>
      <c r="D46" s="97"/>
    </row>
    <row r="47" spans="1:4">
      <c r="A47" s="7">
        <v>8</v>
      </c>
      <c r="B47" s="6" t="s">
        <v>43</v>
      </c>
      <c r="C47" s="96" t="s">
        <v>131</v>
      </c>
      <c r="D47" s="97"/>
    </row>
    <row r="48" spans="1:4">
      <c r="A48" s="7">
        <v>9</v>
      </c>
      <c r="B48" s="6" t="s">
        <v>122</v>
      </c>
      <c r="C48" s="96" t="s">
        <v>148</v>
      </c>
      <c r="D48" s="97"/>
    </row>
    <row r="49" spans="1:4">
      <c r="A49" s="76"/>
      <c r="B49" s="6" t="s">
        <v>91</v>
      </c>
      <c r="C49" s="77" t="s">
        <v>99</v>
      </c>
      <c r="D49" s="76"/>
    </row>
    <row r="50" spans="1:4" ht="15" customHeight="1">
      <c r="A50" s="4"/>
    </row>
    <row r="51" spans="1:4">
      <c r="A51" s="4"/>
    </row>
    <row r="53" spans="1:4" ht="15" customHeight="1"/>
  </sheetData>
  <mergeCells count="16">
    <mergeCell ref="C43:D43"/>
    <mergeCell ref="C21:D21"/>
    <mergeCell ref="A26:D26"/>
    <mergeCell ref="C40:D40"/>
    <mergeCell ref="C41:D41"/>
    <mergeCell ref="C42:D42"/>
    <mergeCell ref="C9:D9"/>
    <mergeCell ref="C10:D10"/>
    <mergeCell ref="C11:D11"/>
    <mergeCell ref="C19:D19"/>
    <mergeCell ref="C20:D20"/>
    <mergeCell ref="C48:D48"/>
    <mergeCell ref="C45:D45"/>
    <mergeCell ref="C46:D46"/>
    <mergeCell ref="C47:D47"/>
    <mergeCell ref="C44:D44"/>
  </mergeCells>
  <hyperlinks>
    <hyperlink ref="C20" r:id="rId1" display="ukl2006@mail.ru"/>
    <hyperlink ref="C19" r:id="rId2"/>
  </hyperlinks>
  <pageMargins left="0.74" right="0" top="0.74803149606299213" bottom="0.75" header="0.31496062992125984" footer="0.31496062992125984"/>
  <pageSetup paperSize="9" orientation="portrait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I84"/>
  <sheetViews>
    <sheetView tabSelected="1" topLeftCell="A45" workbookViewId="0">
      <selection activeCell="A51" sqref="A51:H84"/>
    </sheetView>
  </sheetViews>
  <sheetFormatPr defaultRowHeight="15"/>
  <cols>
    <col min="1" max="1" width="15.85546875" customWidth="1"/>
    <col min="2" max="2" width="13.42578125" style="34" customWidth="1"/>
    <col min="3" max="3" width="8.5703125" style="34" customWidth="1"/>
    <col min="4" max="4" width="8.28515625" customWidth="1"/>
    <col min="5" max="5" width="9" customWidth="1"/>
    <col min="6" max="6" width="9.7109375" customWidth="1"/>
    <col min="7" max="7" width="10" customWidth="1"/>
    <col min="8" max="8" width="11.7109375" customWidth="1"/>
  </cols>
  <sheetData>
    <row r="1" spans="1:8">
      <c r="A1" s="4" t="s">
        <v>127</v>
      </c>
      <c r="B1"/>
      <c r="C1" s="42"/>
      <c r="D1" s="42"/>
    </row>
    <row r="2" spans="1:8" ht="13.5" customHeight="1">
      <c r="A2" s="4" t="s">
        <v>134</v>
      </c>
      <c r="B2"/>
      <c r="C2" s="42"/>
      <c r="D2" s="42"/>
    </row>
    <row r="3" spans="1:8" ht="56.25" customHeight="1">
      <c r="A3" s="135" t="s">
        <v>64</v>
      </c>
      <c r="B3" s="136"/>
      <c r="C3" s="43" t="s">
        <v>65</v>
      </c>
      <c r="D3" s="32" t="s">
        <v>66</v>
      </c>
      <c r="E3" s="32" t="s">
        <v>67</v>
      </c>
      <c r="F3" s="32" t="s">
        <v>68</v>
      </c>
      <c r="G3" s="44" t="s">
        <v>69</v>
      </c>
      <c r="H3" s="32" t="s">
        <v>70</v>
      </c>
    </row>
    <row r="4" spans="1:8" ht="24" customHeight="1">
      <c r="A4" s="141" t="s">
        <v>135</v>
      </c>
      <c r="B4" s="142"/>
      <c r="C4" s="43"/>
      <c r="D4" s="32">
        <v>-206.75</v>
      </c>
      <c r="E4" s="32"/>
      <c r="F4" s="32"/>
      <c r="G4" s="44"/>
      <c r="H4" s="32"/>
    </row>
    <row r="5" spans="1:8" ht="21.75" customHeight="1">
      <c r="A5" s="78" t="s">
        <v>128</v>
      </c>
      <c r="B5" s="79"/>
      <c r="C5" s="43"/>
      <c r="D5" s="32">
        <v>113</v>
      </c>
      <c r="E5" s="32"/>
      <c r="F5" s="32"/>
      <c r="G5" s="44"/>
      <c r="H5" s="32"/>
    </row>
    <row r="6" spans="1:8" ht="20.25" customHeight="1">
      <c r="A6" s="78" t="s">
        <v>129</v>
      </c>
      <c r="B6" s="79"/>
      <c r="C6" s="43"/>
      <c r="D6" s="32">
        <v>-319.75</v>
      </c>
      <c r="E6" s="32"/>
      <c r="F6" s="32"/>
      <c r="G6" s="44"/>
      <c r="H6" s="32"/>
    </row>
    <row r="7" spans="1:8" ht="18" customHeight="1">
      <c r="A7" s="138" t="s">
        <v>136</v>
      </c>
      <c r="B7" s="128"/>
      <c r="C7" s="128"/>
      <c r="D7" s="128"/>
      <c r="E7" s="128"/>
      <c r="F7" s="128"/>
      <c r="G7" s="128"/>
      <c r="H7" s="121"/>
    </row>
    <row r="8" spans="1:8" ht="17.25" customHeight="1">
      <c r="A8" s="135" t="s">
        <v>71</v>
      </c>
      <c r="B8" s="131"/>
      <c r="C8" s="36">
        <v>15.12</v>
      </c>
      <c r="D8" s="33">
        <v>-262.41000000000003</v>
      </c>
      <c r="E8" s="33">
        <f>E12+E15+E18+E21</f>
        <v>625.35</v>
      </c>
      <c r="F8" s="33">
        <f>F12+F15+F18+F21</f>
        <v>578.22</v>
      </c>
      <c r="G8" s="33">
        <v>590.03</v>
      </c>
      <c r="H8" s="7">
        <f>F8-E8+D8</f>
        <v>-309.54000000000002</v>
      </c>
    </row>
    <row r="9" spans="1:8">
      <c r="A9" s="45" t="s">
        <v>72</v>
      </c>
      <c r="B9" s="46"/>
      <c r="C9" s="7">
        <v>13.61</v>
      </c>
      <c r="D9" s="7">
        <v>-236.12</v>
      </c>
      <c r="E9" s="7">
        <f>E8-E10</f>
        <v>562.81000000000006</v>
      </c>
      <c r="F9" s="7">
        <f>F8-F10</f>
        <v>519.22</v>
      </c>
      <c r="G9" s="7">
        <f>G8-G10</f>
        <v>531.03</v>
      </c>
      <c r="H9" s="7">
        <f>F9-E9+D9</f>
        <v>-279.71000000000004</v>
      </c>
    </row>
    <row r="10" spans="1:8">
      <c r="A10" s="137" t="s">
        <v>73</v>
      </c>
      <c r="B10" s="128"/>
      <c r="C10" s="7">
        <v>1.51</v>
      </c>
      <c r="D10" s="7">
        <v>-26.25</v>
      </c>
      <c r="E10" s="7">
        <v>62.54</v>
      </c>
      <c r="F10" s="7">
        <v>59</v>
      </c>
      <c r="G10" s="7">
        <v>59</v>
      </c>
      <c r="H10" s="7">
        <f>F10-E10+D10</f>
        <v>-29.79</v>
      </c>
    </row>
    <row r="11" spans="1:8" ht="12.75" customHeight="1">
      <c r="A11" s="138" t="s">
        <v>102</v>
      </c>
      <c r="B11" s="130"/>
      <c r="C11" s="130"/>
      <c r="D11" s="130"/>
      <c r="E11" s="130"/>
      <c r="F11" s="130"/>
      <c r="G11" s="130"/>
      <c r="H11" s="131"/>
    </row>
    <row r="12" spans="1:8">
      <c r="A12" s="139" t="s">
        <v>54</v>
      </c>
      <c r="B12" s="140"/>
      <c r="C12" s="36">
        <v>5.65</v>
      </c>
      <c r="D12" s="33">
        <v>-99.78</v>
      </c>
      <c r="E12" s="33">
        <v>233.68</v>
      </c>
      <c r="F12" s="33">
        <v>216.07</v>
      </c>
      <c r="G12" s="33">
        <v>220.46</v>
      </c>
      <c r="H12" s="7">
        <f t="shared" ref="H12:H23" si="0">F12-E12+D12</f>
        <v>-117.39000000000001</v>
      </c>
    </row>
    <row r="13" spans="1:8">
      <c r="A13" s="45" t="s">
        <v>72</v>
      </c>
      <c r="B13" s="46"/>
      <c r="C13" s="7">
        <v>5.08</v>
      </c>
      <c r="D13" s="7">
        <v>-89.81</v>
      </c>
      <c r="E13" s="7">
        <f>E12-E14</f>
        <v>210.31</v>
      </c>
      <c r="F13" s="7">
        <f>F12-F14</f>
        <v>194.45999999999998</v>
      </c>
      <c r="G13" s="7">
        <f>G12-G14</f>
        <v>198.41</v>
      </c>
      <c r="H13" s="7">
        <f t="shared" si="0"/>
        <v>-105.66000000000003</v>
      </c>
    </row>
    <row r="14" spans="1:8">
      <c r="A14" s="137" t="s">
        <v>73</v>
      </c>
      <c r="B14" s="128"/>
      <c r="C14" s="7">
        <v>0.56999999999999995</v>
      </c>
      <c r="D14" s="7">
        <v>-9.9700000000000006</v>
      </c>
      <c r="E14" s="7">
        <v>23.37</v>
      </c>
      <c r="F14" s="7">
        <v>21.61</v>
      </c>
      <c r="G14" s="7">
        <v>22.05</v>
      </c>
      <c r="H14" s="7">
        <f t="shared" si="0"/>
        <v>-11.730000000000002</v>
      </c>
    </row>
    <row r="15" spans="1:8" ht="23.25" customHeight="1">
      <c r="A15" s="139" t="s">
        <v>46</v>
      </c>
      <c r="B15" s="140"/>
      <c r="C15" s="36">
        <v>3.45</v>
      </c>
      <c r="D15" s="33">
        <v>-60.86</v>
      </c>
      <c r="E15" s="33">
        <v>142.69</v>
      </c>
      <c r="F15" s="33">
        <v>131.94</v>
      </c>
      <c r="G15" s="33">
        <v>134.63999999999999</v>
      </c>
      <c r="H15" s="7">
        <f t="shared" si="0"/>
        <v>-71.61</v>
      </c>
    </row>
    <row r="16" spans="1:8">
      <c r="A16" s="45" t="s">
        <v>72</v>
      </c>
      <c r="B16" s="46"/>
      <c r="C16" s="7">
        <v>3.1</v>
      </c>
      <c r="D16" s="7">
        <v>-54.77</v>
      </c>
      <c r="E16" s="7">
        <f>E15-E17</f>
        <v>128.41999999999999</v>
      </c>
      <c r="F16" s="7">
        <f>F15-F17</f>
        <v>118.47999999999999</v>
      </c>
      <c r="G16" s="7">
        <f>G15-G17</f>
        <v>121.17999999999998</v>
      </c>
      <c r="H16" s="7">
        <f t="shared" si="0"/>
        <v>-64.710000000000008</v>
      </c>
    </row>
    <row r="17" spans="1:8" ht="15" customHeight="1">
      <c r="A17" s="137" t="s">
        <v>73</v>
      </c>
      <c r="B17" s="128"/>
      <c r="C17" s="7">
        <v>0.35</v>
      </c>
      <c r="D17" s="7">
        <v>-6.09</v>
      </c>
      <c r="E17" s="7">
        <v>14.27</v>
      </c>
      <c r="F17" s="7">
        <v>13.46</v>
      </c>
      <c r="G17" s="7">
        <v>13.46</v>
      </c>
      <c r="H17" s="7">
        <f t="shared" si="0"/>
        <v>-6.8999999999999986</v>
      </c>
    </row>
    <row r="18" spans="1:8" ht="14.25" customHeight="1">
      <c r="A18" s="139" t="s">
        <v>55</v>
      </c>
      <c r="B18" s="140"/>
      <c r="C18" s="43">
        <v>2.37</v>
      </c>
      <c r="D18" s="33">
        <v>-41.71</v>
      </c>
      <c r="E18" s="33">
        <v>98.02</v>
      </c>
      <c r="F18" s="33">
        <v>90.63</v>
      </c>
      <c r="G18" s="33">
        <v>92.49</v>
      </c>
      <c r="H18" s="7">
        <f t="shared" si="0"/>
        <v>-49.1</v>
      </c>
    </row>
    <row r="19" spans="1:8" ht="13.5" customHeight="1">
      <c r="A19" s="45" t="s">
        <v>72</v>
      </c>
      <c r="B19" s="46"/>
      <c r="C19" s="7">
        <v>2.13</v>
      </c>
      <c r="D19" s="7">
        <v>-37.53</v>
      </c>
      <c r="E19" s="7">
        <f>E18-E20</f>
        <v>88.22</v>
      </c>
      <c r="F19" s="7">
        <f>F18-F20</f>
        <v>81.569999999999993</v>
      </c>
      <c r="G19" s="7">
        <f>G18-G20</f>
        <v>83.24</v>
      </c>
      <c r="H19" s="7">
        <f t="shared" si="0"/>
        <v>-44.180000000000007</v>
      </c>
    </row>
    <row r="20" spans="1:8" ht="12.75" customHeight="1">
      <c r="A20" s="137" t="s">
        <v>73</v>
      </c>
      <c r="B20" s="128"/>
      <c r="C20" s="7">
        <v>0.24</v>
      </c>
      <c r="D20" s="7">
        <v>-4.18</v>
      </c>
      <c r="E20" s="7">
        <v>9.8000000000000007</v>
      </c>
      <c r="F20" s="7">
        <v>9.06</v>
      </c>
      <c r="G20" s="7">
        <v>9.25</v>
      </c>
      <c r="H20" s="7">
        <f t="shared" si="0"/>
        <v>-4.92</v>
      </c>
    </row>
    <row r="21" spans="1:8" ht="14.25" customHeight="1">
      <c r="A21" s="10" t="s">
        <v>118</v>
      </c>
      <c r="B21" s="47"/>
      <c r="C21" s="35">
        <v>3.65</v>
      </c>
      <c r="D21" s="7">
        <v>-60.06</v>
      </c>
      <c r="E21" s="7">
        <v>150.96</v>
      </c>
      <c r="F21" s="7">
        <v>139.58000000000001</v>
      </c>
      <c r="G21" s="7">
        <v>142.44</v>
      </c>
      <c r="H21" s="7">
        <f t="shared" si="0"/>
        <v>-71.44</v>
      </c>
    </row>
    <row r="22" spans="1:8" ht="14.25" customHeight="1">
      <c r="A22" s="45" t="s">
        <v>72</v>
      </c>
      <c r="B22" s="46"/>
      <c r="C22" s="7">
        <v>3.29</v>
      </c>
      <c r="D22" s="7">
        <v>-54.49</v>
      </c>
      <c r="E22" s="7">
        <f>E21-E23</f>
        <v>135.86000000000001</v>
      </c>
      <c r="F22" s="7">
        <f>F21-F23</f>
        <v>125.62</v>
      </c>
      <c r="G22" s="7">
        <f>G21-G23</f>
        <v>128.19999999999999</v>
      </c>
      <c r="H22" s="7">
        <f t="shared" si="0"/>
        <v>-64.730000000000018</v>
      </c>
    </row>
    <row r="23" spans="1:8">
      <c r="A23" s="137" t="s">
        <v>73</v>
      </c>
      <c r="B23" s="128"/>
      <c r="C23" s="7">
        <v>0.36</v>
      </c>
      <c r="D23" s="7">
        <v>-5.57</v>
      </c>
      <c r="E23" s="7">
        <v>15.1</v>
      </c>
      <c r="F23" s="7">
        <v>13.96</v>
      </c>
      <c r="G23" s="7">
        <v>14.24</v>
      </c>
      <c r="H23" s="7">
        <f t="shared" si="0"/>
        <v>-6.7099999999999991</v>
      </c>
    </row>
    <row r="24" spans="1:8">
      <c r="A24" s="61"/>
      <c r="B24" s="62"/>
      <c r="C24" s="7"/>
      <c r="D24" s="7"/>
      <c r="E24" s="7"/>
      <c r="F24" s="7"/>
      <c r="G24" s="60"/>
      <c r="H24" s="7"/>
    </row>
    <row r="25" spans="1:8" ht="13.5" customHeight="1">
      <c r="A25" s="135" t="s">
        <v>47</v>
      </c>
      <c r="B25" s="136"/>
      <c r="C25" s="35">
        <v>5.29</v>
      </c>
      <c r="D25" s="35">
        <v>-54.64</v>
      </c>
      <c r="E25" s="35">
        <v>218.79</v>
      </c>
      <c r="F25" s="35">
        <v>202.3</v>
      </c>
      <c r="G25" s="70">
        <f>G26+G27</f>
        <v>121.59</v>
      </c>
      <c r="H25" s="35">
        <f>F25-E25+D25+F25-G25</f>
        <v>9.5800000000000125</v>
      </c>
    </row>
    <row r="26" spans="1:8" ht="13.5" customHeight="1">
      <c r="A26" s="71" t="s">
        <v>74</v>
      </c>
      <c r="B26" s="72"/>
      <c r="C26" s="35">
        <v>4.76</v>
      </c>
      <c r="D26" s="35">
        <v>-51.15</v>
      </c>
      <c r="E26" s="7">
        <f>E25-E27</f>
        <v>196.91</v>
      </c>
      <c r="F26" s="7">
        <f>F25-F27</f>
        <v>182.07000000000002</v>
      </c>
      <c r="G26" s="84">
        <v>101.36</v>
      </c>
      <c r="H26" s="35">
        <f t="shared" ref="H26:H27" si="1">F26-E26+D26+F26-G26</f>
        <v>14.720000000000041</v>
      </c>
    </row>
    <row r="27" spans="1:8" ht="12.75" customHeight="1">
      <c r="A27" s="137" t="s">
        <v>73</v>
      </c>
      <c r="B27" s="128"/>
      <c r="C27" s="7">
        <v>0.53</v>
      </c>
      <c r="D27" s="7">
        <v>-3.5</v>
      </c>
      <c r="E27" s="7">
        <v>21.88</v>
      </c>
      <c r="F27" s="7">
        <v>20.23</v>
      </c>
      <c r="G27" s="7">
        <v>20.23</v>
      </c>
      <c r="H27" s="35">
        <f t="shared" si="1"/>
        <v>-5.1499999999999986</v>
      </c>
    </row>
    <row r="28" spans="1:8" ht="12.75" customHeight="1">
      <c r="A28" s="94"/>
      <c r="B28" s="93"/>
      <c r="C28" s="7"/>
      <c r="D28" s="7"/>
      <c r="E28" s="7"/>
      <c r="F28" s="7"/>
      <c r="G28" s="92"/>
      <c r="H28" s="35"/>
    </row>
    <row r="29" spans="1:8" ht="12.75" customHeight="1">
      <c r="A29" s="152" t="s">
        <v>139</v>
      </c>
      <c r="B29" s="153"/>
      <c r="C29" s="7"/>
      <c r="D29" s="35">
        <v>0</v>
      </c>
      <c r="E29" s="35">
        <f>E31+E32+E33+E34</f>
        <v>62.78</v>
      </c>
      <c r="F29" s="35">
        <f>F31+F32+F33+F34</f>
        <v>53.97999999999999</v>
      </c>
      <c r="G29" s="70">
        <v>53.98</v>
      </c>
      <c r="H29" s="35">
        <f>F29-E29</f>
        <v>-8.8000000000000114</v>
      </c>
    </row>
    <row r="30" spans="1:8" ht="12.75" customHeight="1">
      <c r="A30" s="45" t="s">
        <v>140</v>
      </c>
      <c r="B30" s="95"/>
      <c r="C30" s="7"/>
      <c r="D30" s="7"/>
      <c r="E30" s="7"/>
      <c r="F30" s="7"/>
      <c r="G30" s="91"/>
      <c r="H30" s="35"/>
    </row>
    <row r="31" spans="1:8" ht="12.75" customHeight="1">
      <c r="A31" s="154" t="s">
        <v>141</v>
      </c>
      <c r="B31" s="153"/>
      <c r="C31" s="7"/>
      <c r="D31" s="7">
        <v>0</v>
      </c>
      <c r="E31" s="7">
        <v>3.52</v>
      </c>
      <c r="F31" s="7">
        <v>2.98</v>
      </c>
      <c r="G31" s="7">
        <v>2.98</v>
      </c>
      <c r="H31" s="35">
        <f t="shared" ref="H31:H34" si="2">F31-E31</f>
        <v>-0.54</v>
      </c>
    </row>
    <row r="32" spans="1:8" ht="12.75" customHeight="1">
      <c r="A32" s="154" t="s">
        <v>143</v>
      </c>
      <c r="B32" s="153"/>
      <c r="C32" s="7"/>
      <c r="D32" s="7">
        <v>0</v>
      </c>
      <c r="E32" s="7">
        <v>16.37</v>
      </c>
      <c r="F32" s="7">
        <v>13.65</v>
      </c>
      <c r="G32" s="7">
        <v>13.65</v>
      </c>
      <c r="H32" s="35">
        <f t="shared" si="2"/>
        <v>-2.7200000000000006</v>
      </c>
    </row>
    <row r="33" spans="1:9" ht="12.75" customHeight="1">
      <c r="A33" s="154" t="s">
        <v>144</v>
      </c>
      <c r="B33" s="153"/>
      <c r="C33" s="7"/>
      <c r="D33" s="7">
        <v>0</v>
      </c>
      <c r="E33" s="7">
        <v>41.11</v>
      </c>
      <c r="F33" s="7">
        <v>35.94</v>
      </c>
      <c r="G33" s="7">
        <v>35.94</v>
      </c>
      <c r="H33" s="35">
        <f t="shared" si="2"/>
        <v>-5.1700000000000017</v>
      </c>
    </row>
    <row r="34" spans="1:9" ht="12.75" customHeight="1">
      <c r="A34" s="154" t="s">
        <v>142</v>
      </c>
      <c r="B34" s="153"/>
      <c r="C34" s="7"/>
      <c r="D34" s="7">
        <v>0</v>
      </c>
      <c r="E34" s="7">
        <v>1.78</v>
      </c>
      <c r="F34" s="7">
        <v>1.41</v>
      </c>
      <c r="G34" s="7">
        <v>1.41</v>
      </c>
      <c r="H34" s="35">
        <f t="shared" si="2"/>
        <v>-0.37000000000000011</v>
      </c>
    </row>
    <row r="35" spans="1:9" ht="12.75" customHeight="1">
      <c r="A35" s="150" t="s">
        <v>123</v>
      </c>
      <c r="B35" s="151"/>
      <c r="C35" s="7"/>
      <c r="D35" s="7"/>
      <c r="E35" s="35">
        <f>E8+E25+E29</f>
        <v>906.92</v>
      </c>
      <c r="F35" s="35">
        <f>F8+F25+F29</f>
        <v>834.5</v>
      </c>
      <c r="G35" s="35">
        <f>G8+G25+G29</f>
        <v>765.6</v>
      </c>
      <c r="H35" s="35"/>
    </row>
    <row r="36" spans="1:9" ht="12" customHeight="1">
      <c r="A36" s="148" t="s">
        <v>124</v>
      </c>
      <c r="B36" s="149"/>
      <c r="C36" s="7"/>
      <c r="D36" s="7"/>
      <c r="E36" s="7"/>
      <c r="F36" s="7"/>
      <c r="G36" s="63"/>
      <c r="H36" s="7"/>
    </row>
    <row r="37" spans="1:9" ht="0.75" hidden="1" customHeight="1">
      <c r="A37" s="117" t="s">
        <v>125</v>
      </c>
      <c r="B37" s="143"/>
      <c r="C37" s="114"/>
      <c r="D37" s="114">
        <v>110.31</v>
      </c>
      <c r="E37" s="114">
        <v>24.26</v>
      </c>
      <c r="F37" s="114">
        <v>24.26</v>
      </c>
      <c r="G37" s="161">
        <v>4.12</v>
      </c>
      <c r="H37" s="35">
        <f t="shared" ref="H37:H43" si="3">F37-E37+D37+F37-G37</f>
        <v>130.44999999999999</v>
      </c>
    </row>
    <row r="38" spans="1:9" ht="7.5" customHeight="1">
      <c r="A38" s="144"/>
      <c r="B38" s="145"/>
      <c r="C38" s="115"/>
      <c r="D38" s="115"/>
      <c r="E38" s="115"/>
      <c r="F38" s="115"/>
      <c r="G38" s="162"/>
      <c r="H38" s="126">
        <f>F37-E37+D37+F37-G37</f>
        <v>130.44999999999999</v>
      </c>
    </row>
    <row r="39" spans="1:9" ht="6.75" customHeight="1">
      <c r="A39" s="144"/>
      <c r="B39" s="145"/>
      <c r="C39" s="115"/>
      <c r="D39" s="115"/>
      <c r="E39" s="115"/>
      <c r="F39" s="115"/>
      <c r="G39" s="162"/>
      <c r="H39" s="133"/>
    </row>
    <row r="40" spans="1:9" ht="8.25" customHeight="1">
      <c r="A40" s="146"/>
      <c r="B40" s="147"/>
      <c r="C40" s="116"/>
      <c r="D40" s="116"/>
      <c r="E40" s="116"/>
      <c r="F40" s="116"/>
      <c r="G40" s="163"/>
      <c r="H40" s="134"/>
    </row>
    <row r="41" spans="1:9" ht="15" customHeight="1">
      <c r="A41" s="117" t="s">
        <v>74</v>
      </c>
      <c r="B41" s="118"/>
      <c r="C41" s="80"/>
      <c r="D41" s="80">
        <v>113</v>
      </c>
      <c r="E41" s="80">
        <f>E37-E43</f>
        <v>20.14</v>
      </c>
      <c r="F41" s="85">
        <v>20.14</v>
      </c>
      <c r="G41" s="83">
        <v>0</v>
      </c>
      <c r="H41" s="35">
        <f t="shared" si="3"/>
        <v>133.13999999999999</v>
      </c>
    </row>
    <row r="42" spans="1:9" ht="0.75" customHeight="1">
      <c r="A42" s="81"/>
      <c r="B42" s="82"/>
      <c r="C42" s="80"/>
      <c r="D42" s="80"/>
      <c r="E42" s="80"/>
      <c r="F42" s="80"/>
      <c r="G42" s="83"/>
      <c r="H42" s="35">
        <f t="shared" si="3"/>
        <v>0</v>
      </c>
    </row>
    <row r="43" spans="1:9" ht="9" customHeight="1">
      <c r="A43" s="122" t="s">
        <v>56</v>
      </c>
      <c r="B43" s="123"/>
      <c r="C43" s="126"/>
      <c r="D43" s="114">
        <v>-2.69</v>
      </c>
      <c r="E43" s="114">
        <v>4.12</v>
      </c>
      <c r="F43" s="114">
        <v>4.12</v>
      </c>
      <c r="G43" s="159">
        <v>4.12</v>
      </c>
      <c r="H43" s="126">
        <f t="shared" si="3"/>
        <v>-2.69</v>
      </c>
    </row>
    <row r="44" spans="1:9" ht="9.75" customHeight="1">
      <c r="A44" s="124"/>
      <c r="B44" s="125"/>
      <c r="C44" s="127"/>
      <c r="D44" s="116"/>
      <c r="E44" s="116"/>
      <c r="F44" s="116"/>
      <c r="G44" s="160"/>
      <c r="H44" s="134"/>
    </row>
    <row r="45" spans="1:9" ht="18.75" customHeight="1">
      <c r="A45" s="152" t="s">
        <v>123</v>
      </c>
      <c r="B45" s="158"/>
      <c r="C45" s="7"/>
      <c r="D45" s="7"/>
      <c r="E45" s="35">
        <f>E8+E25+E29+E37</f>
        <v>931.18</v>
      </c>
      <c r="F45" s="35">
        <f>F8+F25+F29+F37</f>
        <v>858.76</v>
      </c>
      <c r="G45" s="35">
        <f>G8+G25+G29+G37</f>
        <v>769.72</v>
      </c>
      <c r="H45" s="7"/>
    </row>
    <row r="46" spans="1:9" ht="18.75" customHeight="1">
      <c r="A46" s="155" t="s">
        <v>130</v>
      </c>
      <c r="B46" s="157"/>
      <c r="C46" s="86"/>
      <c r="D46" s="86">
        <v>-206.75</v>
      </c>
      <c r="E46" s="87"/>
      <c r="F46" s="87"/>
      <c r="G46" s="86"/>
      <c r="H46" s="86">
        <v>-178.31</v>
      </c>
      <c r="I46" s="164"/>
    </row>
    <row r="47" spans="1:9" ht="22.5" customHeight="1">
      <c r="A47" s="155" t="s">
        <v>138</v>
      </c>
      <c r="B47" s="155"/>
      <c r="C47" s="88"/>
      <c r="D47" s="88"/>
      <c r="E47" s="89"/>
      <c r="F47" s="89"/>
      <c r="G47" s="89"/>
      <c r="H47" s="89">
        <f>H48+H49</f>
        <v>-178.31000000000003</v>
      </c>
      <c r="I47" s="164"/>
    </row>
    <row r="48" spans="1:9" ht="15.75" customHeight="1">
      <c r="A48" s="155" t="s">
        <v>128</v>
      </c>
      <c r="B48" s="156"/>
      <c r="C48" s="88"/>
      <c r="D48" s="88"/>
      <c r="E48" s="89"/>
      <c r="F48" s="90"/>
      <c r="G48" s="90"/>
      <c r="H48" s="87">
        <f>H25+H38</f>
        <v>140.03</v>
      </c>
    </row>
    <row r="49" spans="1:8" ht="18.75" customHeight="1">
      <c r="A49" s="155" t="s">
        <v>129</v>
      </c>
      <c r="B49" s="157"/>
      <c r="C49" s="88"/>
      <c r="D49" s="88"/>
      <c r="E49" s="89"/>
      <c r="F49" s="90"/>
      <c r="G49" s="90"/>
      <c r="H49" s="89">
        <f>H8+H29</f>
        <v>-318.34000000000003</v>
      </c>
    </row>
    <row r="50" spans="1:8" ht="14.25" customHeight="1">
      <c r="A50" s="74"/>
      <c r="B50" s="74"/>
      <c r="C50" s="28"/>
      <c r="D50" s="28"/>
      <c r="E50" s="28"/>
      <c r="F50" s="28"/>
      <c r="G50" s="28"/>
      <c r="H50" s="28"/>
    </row>
    <row r="51" spans="1:8" ht="14.25" customHeight="1">
      <c r="A51" s="74"/>
      <c r="B51" s="74"/>
      <c r="C51" s="28"/>
      <c r="D51" s="28"/>
      <c r="E51" s="28"/>
      <c r="F51" s="28"/>
      <c r="G51" s="28"/>
      <c r="H51" s="28"/>
    </row>
    <row r="52" spans="1:8" ht="13.5" customHeight="1">
      <c r="A52" s="132" t="s">
        <v>121</v>
      </c>
      <c r="B52" s="111"/>
      <c r="C52" s="111"/>
      <c r="D52" s="111"/>
      <c r="E52" s="111"/>
      <c r="F52" s="111"/>
      <c r="G52" s="111"/>
      <c r="H52" s="111"/>
    </row>
    <row r="53" spans="1:8" ht="14.25" customHeight="1"/>
    <row r="54" spans="1:8">
      <c r="A54" s="21" t="s">
        <v>137</v>
      </c>
      <c r="D54" s="23"/>
      <c r="E54" s="23"/>
      <c r="F54" s="23"/>
      <c r="G54" s="23"/>
    </row>
    <row r="55" spans="1:8">
      <c r="A55" s="119" t="s">
        <v>59</v>
      </c>
      <c r="B55" s="128"/>
      <c r="C55" s="128"/>
      <c r="D55" s="121"/>
      <c r="E55" s="37" t="s">
        <v>60</v>
      </c>
      <c r="F55" s="37" t="s">
        <v>61</v>
      </c>
      <c r="G55" s="37" t="s">
        <v>126</v>
      </c>
      <c r="H55" s="76"/>
    </row>
    <row r="56" spans="1:8">
      <c r="A56" s="129" t="s">
        <v>145</v>
      </c>
      <c r="B56" s="130"/>
      <c r="C56" s="130"/>
      <c r="D56" s="131"/>
      <c r="E56" s="38">
        <v>42917</v>
      </c>
      <c r="F56" s="37" t="s">
        <v>146</v>
      </c>
      <c r="G56" s="39">
        <v>91.41</v>
      </c>
      <c r="H56" s="6" t="s">
        <v>147</v>
      </c>
    </row>
    <row r="57" spans="1:8">
      <c r="A57" s="129" t="s">
        <v>149</v>
      </c>
      <c r="B57" s="130"/>
      <c r="C57" s="130"/>
      <c r="D57" s="131"/>
      <c r="E57" s="38">
        <v>43009</v>
      </c>
      <c r="F57" s="37" t="s">
        <v>150</v>
      </c>
      <c r="G57" s="39">
        <v>9.9499999999999993</v>
      </c>
      <c r="H57" s="6" t="s">
        <v>147</v>
      </c>
    </row>
    <row r="58" spans="1:8">
      <c r="A58" s="129" t="s">
        <v>8</v>
      </c>
      <c r="B58" s="130"/>
      <c r="C58" s="130"/>
      <c r="D58" s="131"/>
      <c r="E58" s="38"/>
      <c r="F58" s="37"/>
      <c r="G58" s="39">
        <f>SUM(G56:G57)</f>
        <v>101.36</v>
      </c>
      <c r="H58" s="76"/>
    </row>
    <row r="59" spans="1:8">
      <c r="A59" s="21" t="s">
        <v>48</v>
      </c>
      <c r="D59" s="23"/>
      <c r="E59" s="23"/>
      <c r="F59" s="23"/>
      <c r="G59" s="23"/>
    </row>
    <row r="60" spans="1:8">
      <c r="A60" s="21" t="s">
        <v>49</v>
      </c>
      <c r="D60" s="23"/>
      <c r="E60" s="23"/>
      <c r="F60" s="23"/>
      <c r="G60" s="23"/>
    </row>
    <row r="61" spans="1:8" ht="23.25" customHeight="1">
      <c r="A61" s="119" t="s">
        <v>63</v>
      </c>
      <c r="B61" s="128"/>
      <c r="C61" s="128"/>
      <c r="D61" s="128"/>
      <c r="E61" s="121"/>
      <c r="F61" s="41" t="s">
        <v>61</v>
      </c>
      <c r="G61" s="40" t="s">
        <v>62</v>
      </c>
    </row>
    <row r="62" spans="1:8">
      <c r="A62" s="129"/>
      <c r="B62" s="130"/>
      <c r="C62" s="130"/>
      <c r="D62" s="130"/>
      <c r="E62" s="131"/>
      <c r="F62" s="37" t="s">
        <v>58</v>
      </c>
      <c r="G62" s="37">
        <v>0</v>
      </c>
    </row>
    <row r="63" spans="1:8">
      <c r="A63" s="48"/>
      <c r="B63" s="49"/>
      <c r="C63" s="49"/>
      <c r="D63" s="49"/>
      <c r="E63" s="49"/>
      <c r="F63" s="50"/>
      <c r="G63" s="50"/>
    </row>
    <row r="64" spans="1:8">
      <c r="A64" s="54" t="s">
        <v>75</v>
      </c>
      <c r="B64" s="55"/>
      <c r="C64" s="55"/>
      <c r="D64" s="55"/>
      <c r="E64" s="55"/>
      <c r="F64" s="37"/>
      <c r="G64" s="37"/>
    </row>
    <row r="65" spans="1:7">
      <c r="A65" s="119" t="s">
        <v>76</v>
      </c>
      <c r="B65" s="120"/>
      <c r="C65" s="96" t="s">
        <v>77</v>
      </c>
      <c r="D65" s="120"/>
      <c r="E65" s="37" t="s">
        <v>78</v>
      </c>
      <c r="F65" s="37" t="s">
        <v>79</v>
      </c>
      <c r="G65" s="37" t="s">
        <v>80</v>
      </c>
    </row>
    <row r="66" spans="1:7">
      <c r="A66" s="119" t="s">
        <v>101</v>
      </c>
      <c r="B66" s="120"/>
      <c r="C66" s="96">
        <v>2</v>
      </c>
      <c r="D66" s="121"/>
      <c r="E66" s="37">
        <v>5</v>
      </c>
      <c r="F66" s="37" t="s">
        <v>58</v>
      </c>
      <c r="G66" s="37" t="s">
        <v>58</v>
      </c>
    </row>
    <row r="67" spans="1:7">
      <c r="A67" s="51"/>
      <c r="B67" s="52"/>
      <c r="C67" s="28"/>
      <c r="D67" s="53"/>
      <c r="E67" s="50"/>
      <c r="F67" s="50"/>
      <c r="G67" s="50"/>
    </row>
    <row r="68" spans="1:7">
      <c r="A68" s="21" t="s">
        <v>119</v>
      </c>
      <c r="F68" s="57"/>
    </row>
    <row r="69" spans="1:7">
      <c r="A69" s="110" t="s">
        <v>151</v>
      </c>
      <c r="B69" s="111"/>
      <c r="C69" s="111"/>
      <c r="D69" s="111"/>
      <c r="E69" s="111"/>
      <c r="F69" s="111"/>
      <c r="G69" s="111"/>
    </row>
    <row r="70" spans="1:7" ht="1.5" customHeight="1">
      <c r="A70" s="112" t="s">
        <v>152</v>
      </c>
      <c r="B70" s="113"/>
      <c r="C70" s="113"/>
      <c r="D70" s="113"/>
      <c r="E70" s="113"/>
      <c r="F70" s="113"/>
      <c r="G70" s="113"/>
    </row>
    <row r="71" spans="1:7">
      <c r="A71" s="113"/>
      <c r="B71" s="113"/>
      <c r="C71" s="113"/>
      <c r="D71" s="113"/>
      <c r="E71" s="113"/>
      <c r="F71" s="113"/>
      <c r="G71" s="113"/>
    </row>
    <row r="72" spans="1:7">
      <c r="A72" s="113"/>
      <c r="B72" s="113"/>
      <c r="C72" s="113"/>
      <c r="D72" s="113"/>
      <c r="E72" s="113"/>
      <c r="F72" s="113"/>
      <c r="G72" s="113"/>
    </row>
    <row r="73" spans="1:7">
      <c r="A73" s="75"/>
      <c r="B73" s="75"/>
      <c r="C73" s="75"/>
      <c r="D73" s="75"/>
      <c r="E73" s="75"/>
      <c r="F73" s="75"/>
      <c r="G73" s="75"/>
    </row>
    <row r="74" spans="1:7">
      <c r="A74" s="75"/>
      <c r="B74" s="75"/>
      <c r="C74" s="75"/>
      <c r="D74" s="75"/>
      <c r="E74" s="75"/>
      <c r="F74" s="75"/>
      <c r="G74" s="75"/>
    </row>
    <row r="75" spans="1:7">
      <c r="A75" s="73"/>
      <c r="B75" s="73"/>
      <c r="C75" s="73"/>
      <c r="D75" s="73"/>
      <c r="E75" s="73"/>
      <c r="F75" s="73"/>
      <c r="G75" s="73"/>
    </row>
    <row r="76" spans="1:7">
      <c r="A76" s="23" t="s">
        <v>81</v>
      </c>
      <c r="B76" s="56"/>
    </row>
    <row r="77" spans="1:7">
      <c r="A77" s="23" t="s">
        <v>82</v>
      </c>
      <c r="B77" s="56"/>
      <c r="E77" s="23" t="s">
        <v>84</v>
      </c>
    </row>
    <row r="78" spans="1:7">
      <c r="A78" s="23" t="s">
        <v>83</v>
      </c>
      <c r="B78" s="56"/>
    </row>
    <row r="79" spans="1:7">
      <c r="A79" s="23"/>
      <c r="B79" s="56"/>
    </row>
    <row r="80" spans="1:7">
      <c r="A80" s="19" t="s">
        <v>85</v>
      </c>
    </row>
    <row r="81" spans="1:1">
      <c r="A81" s="19" t="s">
        <v>86</v>
      </c>
    </row>
    <row r="82" spans="1:1">
      <c r="A82" s="19" t="s">
        <v>87</v>
      </c>
    </row>
    <row r="83" spans="1:1">
      <c r="A83" s="19" t="s">
        <v>88</v>
      </c>
    </row>
    <row r="84" spans="1:1">
      <c r="A84" s="19"/>
    </row>
  </sheetData>
  <mergeCells count="55">
    <mergeCell ref="F37:F40"/>
    <mergeCell ref="A45:B45"/>
    <mergeCell ref="A46:B46"/>
    <mergeCell ref="A47:B47"/>
    <mergeCell ref="G43:G44"/>
    <mergeCell ref="G37:G40"/>
    <mergeCell ref="H43:H44"/>
    <mergeCell ref="A65:B65"/>
    <mergeCell ref="C65:D65"/>
    <mergeCell ref="A58:D58"/>
    <mergeCell ref="A61:E61"/>
    <mergeCell ref="A62:E62"/>
    <mergeCell ref="A48:B48"/>
    <mergeCell ref="A49:B49"/>
    <mergeCell ref="A57:D57"/>
    <mergeCell ref="A14:B14"/>
    <mergeCell ref="A15:B15"/>
    <mergeCell ref="A17:B17"/>
    <mergeCell ref="A18:B18"/>
    <mergeCell ref="A20:B20"/>
    <mergeCell ref="A23:B23"/>
    <mergeCell ref="A25:B25"/>
    <mergeCell ref="A37:B40"/>
    <mergeCell ref="C37:C40"/>
    <mergeCell ref="A36:B36"/>
    <mergeCell ref="A27:B27"/>
    <mergeCell ref="A35:B35"/>
    <mergeCell ref="A29:B29"/>
    <mergeCell ref="A31:B31"/>
    <mergeCell ref="A32:B32"/>
    <mergeCell ref="A33:B33"/>
    <mergeCell ref="A34:B34"/>
    <mergeCell ref="A3:B3"/>
    <mergeCell ref="A8:B8"/>
    <mergeCell ref="A10:B10"/>
    <mergeCell ref="A11:H11"/>
    <mergeCell ref="A12:B12"/>
    <mergeCell ref="A4:B4"/>
    <mergeCell ref="A7:H7"/>
    <mergeCell ref="A69:G69"/>
    <mergeCell ref="A70:G72"/>
    <mergeCell ref="D37:D40"/>
    <mergeCell ref="D43:D44"/>
    <mergeCell ref="E43:E44"/>
    <mergeCell ref="F43:F44"/>
    <mergeCell ref="A41:B41"/>
    <mergeCell ref="A66:B66"/>
    <mergeCell ref="C66:D66"/>
    <mergeCell ref="A43:B44"/>
    <mergeCell ref="C43:C44"/>
    <mergeCell ref="A55:D55"/>
    <mergeCell ref="A56:D56"/>
    <mergeCell ref="A52:H52"/>
    <mergeCell ref="H38:H40"/>
    <mergeCell ref="E37:E40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УК</vt:lpstr>
      <vt:lpstr>Лист2</vt:lpstr>
    </vt:vector>
  </TitlesOfParts>
  <Company>Krokoz™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PO-L</dc:creator>
  <cp:lastModifiedBy>ЭкОтдел</cp:lastModifiedBy>
  <cp:lastPrinted>2018-01-25T04:40:55Z</cp:lastPrinted>
  <dcterms:created xsi:type="dcterms:W3CDTF">2013-02-18T04:38:06Z</dcterms:created>
  <dcterms:modified xsi:type="dcterms:W3CDTF">2018-01-25T04:42:11Z</dcterms:modified>
</cp:coreProperties>
</file>