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/>
</workbook>
</file>

<file path=xl/calcChain.xml><?xml version="1.0" encoding="utf-8"?>
<calcChain xmlns="http://schemas.openxmlformats.org/spreadsheetml/2006/main">
  <c r="H57" i="8"/>
  <c r="H59"/>
  <c r="H60"/>
  <c r="H40"/>
  <c r="H39"/>
  <c r="H38"/>
  <c r="H37"/>
  <c r="H35"/>
  <c r="F35"/>
  <c r="E35"/>
  <c r="G29"/>
  <c r="G25"/>
  <c r="G22"/>
  <c r="G19"/>
  <c r="G16"/>
  <c r="G13"/>
  <c r="D33"/>
  <c r="F47"/>
  <c r="H47" s="1"/>
  <c r="H53"/>
  <c r="G32"/>
  <c r="H32" s="1"/>
  <c r="G8"/>
  <c r="G9" s="1"/>
  <c r="F29"/>
  <c r="H29" s="1"/>
  <c r="E29"/>
  <c r="F33"/>
  <c r="H33" s="1"/>
  <c r="E33"/>
  <c r="F25"/>
  <c r="H25" s="1"/>
  <c r="E25"/>
  <c r="F22"/>
  <c r="H22" s="1"/>
  <c r="E22"/>
  <c r="F19"/>
  <c r="H19" s="1"/>
  <c r="E19"/>
  <c r="F16"/>
  <c r="H16" s="1"/>
  <c r="E16"/>
  <c r="F13"/>
  <c r="E13"/>
  <c r="F8"/>
  <c r="E8"/>
  <c r="E41" s="1"/>
  <c r="E56" s="1"/>
  <c r="H34"/>
  <c r="G69"/>
  <c r="E47"/>
  <c r="H30"/>
  <c r="H28"/>
  <c r="H27"/>
  <c r="H26"/>
  <c r="H24"/>
  <c r="H23"/>
  <c r="H21"/>
  <c r="H20"/>
  <c r="H18"/>
  <c r="H17"/>
  <c r="H15"/>
  <c r="H14"/>
  <c r="H12"/>
  <c r="H10"/>
  <c r="F41" l="1"/>
  <c r="F56" s="1"/>
  <c r="G41"/>
  <c r="G56" s="1"/>
  <c r="H13"/>
  <c r="F9"/>
  <c r="E9"/>
  <c r="H8"/>
  <c r="H9" l="1"/>
  <c r="H58"/>
</calcChain>
</file>

<file path=xl/sharedStrings.xml><?xml version="1.0" encoding="utf-8"?>
<sst xmlns="http://schemas.openxmlformats.org/spreadsheetml/2006/main" count="191" uniqueCount="166">
  <si>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</si>
  <si>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</si>
  <si>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</si>
  <si>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</si>
  <si>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</si>
  <si>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</si>
  <si>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</si>
  <si>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</si>
  <si>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</si>
  <si>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</si>
  <si>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</si>
  <si>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</si>
  <si>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</si>
  <si>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</si>
  <si>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</si>
  <si>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</si>
  <si>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</si>
  <si>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</si>
  <si>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</si>
  <si>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</si>
  <si>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</si>
  <si>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</si>
  <si>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</si>
  <si>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</si>
  <si>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</si>
  <si>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</si>
  <si>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</si>
  <si>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</si>
  <si>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</si>
  <si>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</si>
  <si>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</si>
  <si>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</si>
  <si>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</si>
  <si>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</si>
  <si>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</si>
  <si>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</si>
  <si>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</si>
  <si>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</si>
  <si>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</si>
  <si>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</si>
  <si>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</si>
  <si>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</si>
  <si>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</si>
  <si>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</si>
  <si>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</si>
  <si>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</si>
  <si>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</si>
  <si>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</si>
  <si>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</si>
  <si>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</si>
  <si>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</si>
  <si>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</si>
  <si>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</si>
  <si>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</si>
  <si>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</si>
  <si>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</si>
  <si>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</si>
  <si>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</si>
  <si>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</si>
  <si>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>в т.ч. услуги по управлению, налоги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</si>
  <si>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</si>
  <si>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</si>
  <si>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</si>
  <si>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</si>
  <si>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</si>
  <si>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</si>
  <si>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</si>
  <si>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</si>
  <si>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</si>
  <si>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</si>
  <si>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</si>
  <si>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</si>
  <si>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</si>
  <si>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</si>
  <si>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</si>
  <si>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</si>
  <si>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</si>
  <si>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</si>
  <si>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</si>
  <si>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в т.ч. Услуги по управлению, налоги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</si>
  <si>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</si>
  <si>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</si>
  <si>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</si>
  <si>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</si>
  <si>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</si>
  <si>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</si>
  <si>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</si>
  <si>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</si>
  <si>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</si>
  <si>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</si>
  <si>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</si>
  <si>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</si>
  <si>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</si>
  <si>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</si>
  <si>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</si>
  <si>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от 27 апреля 2005 г. серия 25 № 01277949</t>
  </si>
  <si>
    <t>договор Управления</t>
  </si>
  <si>
    <t>ООО " Территория"</t>
  </si>
  <si>
    <t>ООО " Жилспецсервис - 1"</t>
  </si>
  <si>
    <t>Луговая,75А</t>
  </si>
  <si>
    <t>244 -13-35</t>
  </si>
  <si>
    <t>техническое обслуживание лифтов</t>
  </si>
  <si>
    <t>uklr2006@mail.ru</t>
  </si>
  <si>
    <r>
      <t xml:space="preserve">                                     </t>
    </r>
    <r>
      <rPr>
        <sz val="8"/>
        <color theme="1"/>
        <rFont val="Calibri"/>
        <family val="2"/>
        <charset val="204"/>
        <scheme val="minor"/>
      </rPr>
      <t xml:space="preserve"> 01 декабря 2006 года</t>
    </r>
  </si>
  <si>
    <t>№ 59 А по ул. Луговой</t>
  </si>
  <si>
    <t>9  этажей</t>
  </si>
  <si>
    <t>5 подъездов</t>
  </si>
  <si>
    <t>луговая, 59 А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</si>
  <si>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</si>
  <si>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</si>
  <si>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</si>
  <si>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</si>
  <si>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</si>
  <si>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</si>
  <si>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</si>
  <si>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</si>
  <si>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</si>
  <si>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</si>
  <si>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</si>
  <si>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</si>
  <si>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</si>
  <si>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</si>
  <si>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</si>
  <si>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обязательное страхование лифтов</t>
  </si>
  <si>
    <t>Часть 4.</t>
  </si>
  <si>
    <t>ул. Тунгусская,8</t>
  </si>
  <si>
    <t>В отчете отражен тариф, по которому производятся начисления с мая 2014 года.</t>
  </si>
  <si>
    <t>количество проживающих</t>
  </si>
  <si>
    <t>сумма, т.р.</t>
  </si>
  <si>
    <t>исполнитель</t>
  </si>
  <si>
    <t>Ресо-Гарантия</t>
  </si>
  <si>
    <t>итого по дому:</t>
  </si>
  <si>
    <t>Прочие работы и услуги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</si>
  <si>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</si>
  <si>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</si>
  <si>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</si>
  <si>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</si>
  <si>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1. Текущий ремонт коммуникаций, проходящих через нежилые помещения</t>
  </si>
  <si>
    <t>2. Реклама в лифтах</t>
  </si>
  <si>
    <t>373 чел.</t>
  </si>
  <si>
    <t>10 т.р в мес</t>
  </si>
  <si>
    <t>всего: 2342,4 кв.м</t>
  </si>
  <si>
    <t xml:space="preserve">                       Отчет ООО "Управляющей компании Ленинского района"  за 2017 г.</t>
  </si>
  <si>
    <r>
      <t>ИСХ_№</t>
    </r>
    <r>
      <rPr>
        <b/>
        <u/>
        <sz val="9"/>
        <color theme="1"/>
        <rFont val="Calibri"/>
        <family val="2"/>
        <charset val="204"/>
        <scheme val="minor"/>
      </rPr>
      <t xml:space="preserve">                            </t>
    </r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</si>
  <si>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</si>
  <si>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</si>
  <si>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</si>
  <si>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 2017 г.</t>
  </si>
  <si>
    <t>3.обслуживание теплового счетчика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</si>
  <si>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</si>
  <si>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</si>
  <si>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</si>
  <si>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</si>
  <si>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</si>
  <si>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 Энергия на содержание ОИ МКД</t>
  </si>
  <si>
    <t>3. Перечень работ, выполненных по статье " текущий ремонт"  в 2017 году.</t>
  </si>
  <si>
    <t>изготовление и установка ливневой решетки</t>
  </si>
  <si>
    <t>1 шт</t>
  </si>
  <si>
    <t>ООО ТСГ</t>
  </si>
  <si>
    <t>Реализация расчетного комплекса учета эл. Энергии</t>
  </si>
  <si>
    <t>1 компл</t>
  </si>
  <si>
    <t>МУПВ ВПЭС</t>
  </si>
  <si>
    <t>программирование электронных счетчиков</t>
  </si>
  <si>
    <t>текущий ремонт кровли по мере накопления средств на счету дома.</t>
  </si>
  <si>
    <t xml:space="preserve">План по статье "текущий ремонт" на 2018 год. </t>
  </si>
  <si>
    <t>2812,44 р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</si>
</sst>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3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10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10" xfId="1" applyNumberFormat="1" applyFont="1" applyFill="1" applyBorder="1" applyAlignment="1">
      <alignment horizontal="center"/>
    </xf>
    <xf numFmtId="0" fontId="10" fillId="0" borderId="10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3" fillId="0" borderId="8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16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 applyAlignment="1"/>
    <xf numFmtId="49" fontId="10" fillId="0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/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0" fillId="0" borderId="0" xfId="0" applyAlignment="1"/>
    <xf numFmtId="0" fontId="3" fillId="0" borderId="9" xfId="0" applyFont="1" applyBorder="1" applyAlignment="1">
      <alignment horizontal="center"/>
    </xf>
    <xf numFmtId="0" fontId="3" fillId="0" borderId="8" xfId="0" applyFont="1" applyBorder="1" applyAlignment="1"/>
    <xf numFmtId="0" fontId="3" fillId="0" borderId="2" xfId="0" applyFont="1" applyBorder="1" applyAlignment="1"/>
    <xf numFmtId="0" fontId="0" fillId="0" borderId="0" xfId="0" applyAlignment="1">
      <alignment wrapText="1"/>
    </xf>
    <xf numFmtId="0" fontId="3" fillId="0" borderId="13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0" fillId="0" borderId="1" xfId="0" applyBorder="1"/>
    <xf numFmtId="0" fontId="9" fillId="0" borderId="2" xfId="0" applyFont="1" applyFill="1" applyBorder="1" applyAlignment="1"/>
    <xf numFmtId="0" fontId="4" fillId="0" borderId="8" xfId="0" applyFont="1" applyBorder="1" applyAlignme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2" xfId="0" applyFont="1" applyBorder="1" applyAlignment="1"/>
    <xf numFmtId="0" fontId="9" fillId="0" borderId="1" xfId="0" applyFont="1" applyFill="1" applyBorder="1" applyAlignment="1"/>
    <xf numFmtId="2" fontId="9" fillId="0" borderId="1" xfId="0" applyNumberFormat="1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8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8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9" fillId="0" borderId="2" xfId="0" applyFont="1" applyFill="1" applyBorder="1" applyAlignment="1"/>
    <xf numFmtId="0" fontId="9" fillId="0" borderId="8" xfId="0" applyFont="1" applyFill="1" applyBorder="1" applyAlignment="1"/>
    <xf numFmtId="0" fontId="9" fillId="0" borderId="4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9" fillId="0" borderId="2" xfId="0" applyFont="1" applyBorder="1" applyAlignment="1"/>
    <xf numFmtId="0" fontId="9" fillId="0" borderId="8" xfId="0" applyFont="1" applyBorder="1" applyAlignment="1"/>
    <xf numFmtId="0" fontId="9" fillId="0" borderId="2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0" borderId="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4" fillId="0" borderId="8" xfId="0" applyFont="1" applyBorder="1" applyAlignment="1"/>
    <xf numFmtId="0" fontId="9" fillId="0" borderId="2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9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2" fillId="0" borderId="0" xfId="0" applyFont="1" applyAlignment="1"/>
    <xf numFmtId="0" fontId="3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0" borderId="7" xfId="0" applyFont="1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6" fillId="0" borderId="2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6" fillId="0" borderId="7" xfId="0" applyFont="1" applyBorder="1" applyAlignment="1"/>
    <xf numFmtId="0" fontId="6" fillId="0" borderId="8" xfId="0" applyFont="1" applyBorder="1" applyAlignment="1"/>
    <xf numFmtId="0" fontId="6" fillId="0" borderId="7" xfId="0" applyFont="1" applyBorder="1" applyAlignment="1">
      <alignment horizontal="center"/>
    </xf>
    <xf numFmtId="0" fontId="6" fillId="0" borderId="0" xfId="0" applyFont="1" applyAlignment="1"/>
    <xf numFmtId="0" fontId="9" fillId="0" borderId="8" xfId="0" applyFont="1" applyFill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2" xfId="0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3"/>
  <sheetViews>
    <sheetView tabSelected="1" topLeftCell="A23" workbookViewId="0">
      <selection activeCell="A4" sqref="A4:XFD4"/>
    </sheetView>
  </sheetViews>
  <sheetFormatPr defaultRowHeight="1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>
      <c r="A1" s="2" t="s">
        <v>142</v>
      </c>
      <c r="C1" s="1"/>
    </row>
    <row r="2" spans="1:4" ht="15" customHeight="1">
      <c r="A2" s="2" t="s">
        <v>54</v>
      </c>
      <c r="C2" s="4"/>
    </row>
    <row r="3" spans="1:4" ht="15.75">
      <c r="B3" s="4" t="s">
        <v>11</v>
      </c>
      <c r="C3" s="24" t="s">
        <v>104</v>
      </c>
    </row>
    <row r="4" spans="1:4" ht="14.25" customHeight="1">
      <c r="A4" s="22" t="s">
        <v>143</v>
      </c>
      <c r="C4" s="4"/>
    </row>
    <row r="5" spans="1:4" ht="15" customHeight="1">
      <c r="A5" s="4" t="s">
        <v>9</v>
      </c>
      <c r="C5" s="4"/>
    </row>
    <row r="6" spans="1:4" s="23" customFormat="1" ht="12.75" customHeight="1">
      <c r="A6" s="4" t="s">
        <v>55</v>
      </c>
      <c r="C6" s="21"/>
    </row>
    <row r="7" spans="1:4" s="23" customFormat="1" ht="12.75" customHeight="1">
      <c r="A7" s="21"/>
      <c r="C7" s="21"/>
    </row>
    <row r="8" spans="1:4" s="3" customFormat="1" ht="15" customHeight="1">
      <c r="A8" s="12" t="s">
        <v>0</v>
      </c>
      <c r="B8" s="13" t="s">
        <v>10</v>
      </c>
      <c r="C8" s="27" t="s">
        <v>52</v>
      </c>
      <c r="D8" s="14"/>
    </row>
    <row r="9" spans="1:4" s="3" customFormat="1" ht="12" customHeight="1">
      <c r="A9" s="12" t="s">
        <v>1</v>
      </c>
      <c r="B9" s="13" t="s">
        <v>12</v>
      </c>
      <c r="C9" s="96" t="s">
        <v>13</v>
      </c>
      <c r="D9" s="97"/>
    </row>
    <row r="10" spans="1:4" s="3" customFormat="1" ht="24" customHeight="1">
      <c r="A10" s="12" t="s">
        <v>2</v>
      </c>
      <c r="B10" s="15" t="s">
        <v>14</v>
      </c>
      <c r="C10" s="98" t="s">
        <v>95</v>
      </c>
      <c r="D10" s="99"/>
    </row>
    <row r="11" spans="1:4" s="3" customFormat="1" ht="15" customHeight="1">
      <c r="A11" s="12" t="s">
        <v>3</v>
      </c>
      <c r="B11" s="13" t="s">
        <v>15</v>
      </c>
      <c r="C11" s="96" t="s">
        <v>16</v>
      </c>
      <c r="D11" s="97"/>
    </row>
    <row r="12" spans="1:4" s="3" customFormat="1" ht="15" customHeight="1">
      <c r="A12" s="63" t="s">
        <v>4</v>
      </c>
      <c r="B12" s="64" t="s">
        <v>108</v>
      </c>
      <c r="C12" s="58" t="s">
        <v>109</v>
      </c>
      <c r="D12" s="59" t="s">
        <v>110</v>
      </c>
    </row>
    <row r="13" spans="1:4" s="3" customFormat="1" ht="15" customHeight="1">
      <c r="A13" s="65"/>
      <c r="B13" s="66"/>
      <c r="C13" s="58" t="s">
        <v>111</v>
      </c>
      <c r="D13" s="59" t="s">
        <v>112</v>
      </c>
    </row>
    <row r="14" spans="1:4" s="3" customFormat="1" ht="15" customHeight="1">
      <c r="A14" s="65"/>
      <c r="B14" s="66"/>
      <c r="C14" s="58" t="s">
        <v>113</v>
      </c>
      <c r="D14" s="59" t="s">
        <v>114</v>
      </c>
    </row>
    <row r="15" spans="1:4" s="3" customFormat="1" ht="15" customHeight="1">
      <c r="A15" s="65"/>
      <c r="B15" s="66"/>
      <c r="C15" s="58" t="s">
        <v>115</v>
      </c>
      <c r="D15" s="59" t="s">
        <v>116</v>
      </c>
    </row>
    <row r="16" spans="1:4" s="3" customFormat="1" ht="15" customHeight="1">
      <c r="A16" s="65"/>
      <c r="B16" s="66"/>
      <c r="C16" s="58" t="s">
        <v>117</v>
      </c>
      <c r="D16" s="59" t="s">
        <v>118</v>
      </c>
    </row>
    <row r="17" spans="1:5" s="3" customFormat="1" ht="15" customHeight="1">
      <c r="A17" s="65"/>
      <c r="B17" s="66"/>
      <c r="C17" s="58" t="s">
        <v>119</v>
      </c>
      <c r="D17" s="59" t="s">
        <v>120</v>
      </c>
    </row>
    <row r="18" spans="1:5" s="3" customFormat="1" ht="15" customHeight="1">
      <c r="A18" s="67"/>
      <c r="B18" s="68"/>
      <c r="C18" s="58" t="s">
        <v>121</v>
      </c>
      <c r="D18" s="59" t="s">
        <v>122</v>
      </c>
    </row>
    <row r="19" spans="1:5" s="3" customFormat="1" ht="14.25" customHeight="1">
      <c r="A19" s="12" t="s">
        <v>5</v>
      </c>
      <c r="B19" s="13" t="s">
        <v>17</v>
      </c>
      <c r="C19" s="100" t="s">
        <v>102</v>
      </c>
      <c r="D19" s="101"/>
    </row>
    <row r="20" spans="1:5" s="3" customFormat="1">
      <c r="A20" s="12" t="s">
        <v>6</v>
      </c>
      <c r="B20" s="13" t="s">
        <v>18</v>
      </c>
      <c r="C20" s="102" t="s">
        <v>60</v>
      </c>
      <c r="D20" s="103"/>
    </row>
    <row r="21" spans="1:5" s="3" customFormat="1" ht="16.5" customHeight="1">
      <c r="A21" s="12" t="s">
        <v>7</v>
      </c>
      <c r="B21" s="13" t="s">
        <v>19</v>
      </c>
      <c r="C21" s="98" t="s">
        <v>20</v>
      </c>
      <c r="D21" s="99"/>
    </row>
    <row r="22" spans="1:5" s="3" customFormat="1" ht="16.5" customHeight="1">
      <c r="A22" s="25"/>
      <c r="B22" s="26"/>
      <c r="C22" s="25"/>
      <c r="D22" s="25"/>
    </row>
    <row r="23" spans="1:5" s="5" customFormat="1" ht="15.75" customHeight="1">
      <c r="A23" s="8" t="s">
        <v>21</v>
      </c>
      <c r="B23" s="17"/>
      <c r="C23" s="17"/>
      <c r="D23" s="17"/>
    </row>
    <row r="24" spans="1:5" s="5" customFormat="1" ht="15.75" customHeight="1">
      <c r="A24" s="16"/>
      <c r="B24" s="17"/>
      <c r="C24" s="17"/>
      <c r="D24" s="17"/>
    </row>
    <row r="25" spans="1:5" ht="21.75" customHeight="1">
      <c r="A25" s="6"/>
      <c r="B25" s="18" t="s">
        <v>22</v>
      </c>
      <c r="C25" s="7" t="s">
        <v>23</v>
      </c>
      <c r="D25" s="9" t="s">
        <v>24</v>
      </c>
    </row>
    <row r="26" spans="1:5" s="5" customFormat="1" ht="28.5" customHeight="1">
      <c r="A26" s="104" t="s">
        <v>27</v>
      </c>
      <c r="B26" s="105"/>
      <c r="C26" s="105"/>
      <c r="D26" s="106"/>
    </row>
    <row r="27" spans="1:5" s="5" customFormat="1" ht="15" customHeight="1">
      <c r="A27" s="29"/>
      <c r="B27" s="30"/>
      <c r="C27" s="30"/>
      <c r="D27" s="31"/>
    </row>
    <row r="28" spans="1:5" ht="13.5" customHeight="1">
      <c r="A28" s="7">
        <v>1</v>
      </c>
      <c r="B28" s="6" t="s">
        <v>97</v>
      </c>
      <c r="C28" s="6" t="s">
        <v>25</v>
      </c>
      <c r="D28" s="6" t="s">
        <v>26</v>
      </c>
    </row>
    <row r="29" spans="1:5">
      <c r="A29" s="20" t="s">
        <v>28</v>
      </c>
      <c r="B29" s="19"/>
      <c r="C29" s="19"/>
      <c r="D29" s="19"/>
    </row>
    <row r="30" spans="1:5" ht="12.75" customHeight="1">
      <c r="A30" s="7">
        <v>1</v>
      </c>
      <c r="B30" s="6" t="s">
        <v>98</v>
      </c>
      <c r="C30" s="6" t="s">
        <v>99</v>
      </c>
      <c r="D30" s="10" t="s">
        <v>100</v>
      </c>
      <c r="E30" t="s">
        <v>94</v>
      </c>
    </row>
    <row r="31" spans="1:5">
      <c r="A31" s="20" t="s">
        <v>44</v>
      </c>
      <c r="B31" s="19"/>
      <c r="C31" s="19"/>
      <c r="D31" s="19"/>
    </row>
    <row r="32" spans="1:5" ht="13.5" customHeight="1">
      <c r="A32" s="20" t="s">
        <v>45</v>
      </c>
      <c r="B32" s="19"/>
      <c r="C32" s="19"/>
      <c r="D32" s="19"/>
    </row>
    <row r="33" spans="1:4" ht="12" customHeight="1">
      <c r="A33" s="7">
        <v>1</v>
      </c>
      <c r="B33" s="6" t="s">
        <v>29</v>
      </c>
      <c r="C33" s="6" t="s">
        <v>125</v>
      </c>
      <c r="D33" s="10" t="s">
        <v>30</v>
      </c>
    </row>
    <row r="34" spans="1:4">
      <c r="A34" s="20" t="s">
        <v>31</v>
      </c>
      <c r="B34" s="19"/>
      <c r="C34" s="19"/>
      <c r="D34" s="19"/>
    </row>
    <row r="35" spans="1:4" ht="14.25" customHeight="1">
      <c r="A35" s="7">
        <v>1</v>
      </c>
      <c r="B35" s="6" t="s">
        <v>32</v>
      </c>
      <c r="C35" s="6" t="s">
        <v>25</v>
      </c>
      <c r="D35" s="6" t="s">
        <v>33</v>
      </c>
    </row>
    <row r="36" spans="1:4" ht="13.5" customHeight="1">
      <c r="A36" s="20" t="s">
        <v>34</v>
      </c>
      <c r="B36" s="19"/>
      <c r="C36" s="19"/>
      <c r="D36" s="19"/>
    </row>
    <row r="37" spans="1:4">
      <c r="A37" s="7">
        <v>1</v>
      </c>
      <c r="B37" s="6" t="s">
        <v>35</v>
      </c>
      <c r="C37" s="6" t="s">
        <v>25</v>
      </c>
      <c r="D37" s="6" t="s">
        <v>26</v>
      </c>
    </row>
    <row r="38" spans="1:4">
      <c r="A38" s="28"/>
      <c r="B38" s="11"/>
      <c r="C38" s="11"/>
      <c r="D38" s="11"/>
    </row>
    <row r="39" spans="1:4">
      <c r="A39" s="4" t="s">
        <v>53</v>
      </c>
      <c r="B39" s="19"/>
      <c r="C39" s="19"/>
      <c r="D39" s="19"/>
    </row>
    <row r="40" spans="1:4">
      <c r="A40" s="7">
        <v>1</v>
      </c>
      <c r="B40" s="6" t="s">
        <v>36</v>
      </c>
      <c r="C40" s="93">
        <v>1986</v>
      </c>
      <c r="D40" s="94"/>
    </row>
    <row r="41" spans="1:4">
      <c r="A41" s="7">
        <v>2</v>
      </c>
      <c r="B41" s="6" t="s">
        <v>38</v>
      </c>
      <c r="C41" s="93" t="s">
        <v>105</v>
      </c>
      <c r="D41" s="94"/>
    </row>
    <row r="42" spans="1:4" ht="15" customHeight="1">
      <c r="A42" s="7">
        <v>3</v>
      </c>
      <c r="B42" s="6" t="s">
        <v>39</v>
      </c>
      <c r="C42" s="93" t="s">
        <v>106</v>
      </c>
      <c r="D42" s="95"/>
    </row>
    <row r="43" spans="1:4">
      <c r="A43" s="7">
        <v>4</v>
      </c>
      <c r="B43" s="6" t="s">
        <v>37</v>
      </c>
      <c r="C43" s="93">
        <v>5</v>
      </c>
      <c r="D43" s="95"/>
    </row>
    <row r="44" spans="1:4">
      <c r="A44" s="7">
        <v>5</v>
      </c>
      <c r="B44" s="6" t="s">
        <v>40</v>
      </c>
      <c r="C44" s="93">
        <v>5</v>
      </c>
      <c r="D44" s="95"/>
    </row>
    <row r="45" spans="1:4">
      <c r="A45" s="7">
        <v>6</v>
      </c>
      <c r="B45" s="6" t="s">
        <v>41</v>
      </c>
      <c r="C45" s="93">
        <v>9283.2000000000007</v>
      </c>
      <c r="D45" s="94"/>
    </row>
    <row r="46" spans="1:4" ht="15" customHeight="1">
      <c r="A46" s="7">
        <v>7</v>
      </c>
      <c r="B46" s="6" t="s">
        <v>42</v>
      </c>
      <c r="C46" s="93">
        <v>622.1</v>
      </c>
      <c r="D46" s="94"/>
    </row>
    <row r="47" spans="1:4">
      <c r="A47" s="7">
        <v>8</v>
      </c>
      <c r="B47" s="6" t="s">
        <v>43</v>
      </c>
      <c r="C47" s="93" t="s">
        <v>141</v>
      </c>
      <c r="D47" s="94"/>
    </row>
    <row r="48" spans="1:4">
      <c r="A48" s="7">
        <v>9</v>
      </c>
      <c r="B48" s="6" t="s">
        <v>127</v>
      </c>
      <c r="C48" s="93" t="s">
        <v>139</v>
      </c>
      <c r="D48" s="94"/>
    </row>
    <row r="49" spans="1:4">
      <c r="A49" s="81"/>
      <c r="B49" s="6" t="s">
        <v>96</v>
      </c>
      <c r="C49" s="81" t="s">
        <v>103</v>
      </c>
      <c r="D49" s="81"/>
    </row>
    <row r="50" spans="1:4" ht="15" customHeight="1">
      <c r="A50" s="4"/>
    </row>
    <row r="51" spans="1:4">
      <c r="A51" s="4"/>
    </row>
    <row r="53" spans="1:4" ht="15" customHeight="1"/>
  </sheetData>
  <mergeCells count="16">
    <mergeCell ref="C43:D43"/>
    <mergeCell ref="C21:D21"/>
    <mergeCell ref="A26:D26"/>
    <mergeCell ref="C40:D40"/>
    <mergeCell ref="C41:D41"/>
    <mergeCell ref="C42:D42"/>
    <mergeCell ref="C9:D9"/>
    <mergeCell ref="C10:D10"/>
    <mergeCell ref="C11:D11"/>
    <mergeCell ref="C19:D19"/>
    <mergeCell ref="C20:D20"/>
    <mergeCell ref="C48:D48"/>
    <mergeCell ref="C45:D45"/>
    <mergeCell ref="C46:D46"/>
    <mergeCell ref="C47:D47"/>
    <mergeCell ref="C44:D44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92"/>
  <sheetViews>
    <sheetView topLeftCell="A62" workbookViewId="0">
      <selection activeCell="C77" sqref="C77:D77"/>
    </sheetView>
  </sheetViews>
  <sheetFormatPr defaultRowHeight="1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7" width="9.7109375" customWidth="1"/>
    <col min="8" max="8" width="11.42578125" customWidth="1"/>
  </cols>
  <sheetData>
    <row r="1" spans="1:8">
      <c r="A1" s="4" t="s">
        <v>136</v>
      </c>
      <c r="B1"/>
      <c r="C1" s="43"/>
      <c r="D1" s="43"/>
    </row>
    <row r="2" spans="1:8" ht="13.5" customHeight="1">
      <c r="A2" s="4" t="s">
        <v>144</v>
      </c>
      <c r="B2"/>
      <c r="C2" s="43"/>
      <c r="D2" s="43"/>
    </row>
    <row r="3" spans="1:8" ht="56.25" customHeight="1">
      <c r="A3" s="109" t="s">
        <v>67</v>
      </c>
      <c r="B3" s="125"/>
      <c r="C3" s="44" t="s">
        <v>68</v>
      </c>
      <c r="D3" s="32" t="s">
        <v>69</v>
      </c>
      <c r="E3" s="32" t="s">
        <v>70</v>
      </c>
      <c r="F3" s="32" t="s">
        <v>71</v>
      </c>
      <c r="G3" s="45" t="s">
        <v>72</v>
      </c>
      <c r="H3" s="32" t="s">
        <v>73</v>
      </c>
    </row>
    <row r="4" spans="1:8" ht="20.25" customHeight="1">
      <c r="A4" s="131" t="s">
        <v>145</v>
      </c>
      <c r="B4" s="132"/>
      <c r="C4" s="44"/>
      <c r="D4" s="32">
        <v>-1323</v>
      </c>
      <c r="E4" s="32"/>
      <c r="F4" s="32"/>
      <c r="G4" s="45"/>
      <c r="H4" s="32"/>
    </row>
    <row r="5" spans="1:8" ht="15" customHeight="1">
      <c r="A5" s="82" t="s">
        <v>134</v>
      </c>
      <c r="B5" s="83"/>
      <c r="C5" s="44"/>
      <c r="D5" s="32">
        <v>23.34</v>
      </c>
      <c r="E5" s="32"/>
      <c r="F5" s="32"/>
      <c r="G5" s="45"/>
      <c r="H5" s="32"/>
    </row>
    <row r="6" spans="1:8" ht="12.75" customHeight="1">
      <c r="A6" s="82" t="s">
        <v>135</v>
      </c>
      <c r="B6" s="83"/>
      <c r="C6" s="44"/>
      <c r="D6" s="32">
        <v>-1346.34</v>
      </c>
      <c r="E6" s="32"/>
      <c r="F6" s="32"/>
      <c r="G6" s="45"/>
      <c r="H6" s="32"/>
    </row>
    <row r="7" spans="1:8" ht="20.25" customHeight="1">
      <c r="A7" s="126" t="s">
        <v>146</v>
      </c>
      <c r="B7" s="133"/>
      <c r="C7" s="133"/>
      <c r="D7" s="133"/>
      <c r="E7" s="133"/>
      <c r="F7" s="133"/>
      <c r="G7" s="133"/>
      <c r="H7" s="134"/>
    </row>
    <row r="8" spans="1:8" ht="17.25" customHeight="1">
      <c r="A8" s="109" t="s">
        <v>74</v>
      </c>
      <c r="B8" s="110"/>
      <c r="C8" s="36">
        <v>20.420000000000002</v>
      </c>
      <c r="D8" s="33">
        <v>-406.76</v>
      </c>
      <c r="E8" s="33">
        <f>E12+E15+E18+E21+E23+E24+E27</f>
        <v>2199.6999999999998</v>
      </c>
      <c r="F8" s="33">
        <f>F12+F15+F18+F21+F23+F24+F27</f>
        <v>2160.4499999999998</v>
      </c>
      <c r="G8" s="33">
        <f>G12+G15+G18+G21+G23+G24+G27</f>
        <v>2160.4499999999998</v>
      </c>
      <c r="H8" s="7">
        <f>F8-E8+D8</f>
        <v>-446.01</v>
      </c>
    </row>
    <row r="9" spans="1:8">
      <c r="A9" s="46" t="s">
        <v>75</v>
      </c>
      <c r="B9" s="47"/>
      <c r="C9" s="7">
        <v>18.38</v>
      </c>
      <c r="D9" s="7">
        <v>-366.1</v>
      </c>
      <c r="E9" s="7">
        <f>E8-E10</f>
        <v>1979.7299999999998</v>
      </c>
      <c r="F9" s="7">
        <f>F8-F10</f>
        <v>1944.3999999999999</v>
      </c>
      <c r="G9" s="7">
        <f>G8-G10</f>
        <v>1944.3999999999999</v>
      </c>
      <c r="H9" s="7">
        <f t="shared" ref="H9:H10" si="0">F9-E9+D9</f>
        <v>-401.42999999999995</v>
      </c>
    </row>
    <row r="10" spans="1:8">
      <c r="A10" s="107" t="s">
        <v>76</v>
      </c>
      <c r="B10" s="108"/>
      <c r="C10" s="7">
        <v>2.04</v>
      </c>
      <c r="D10" s="7">
        <v>-40.68</v>
      </c>
      <c r="E10" s="7">
        <v>219.97</v>
      </c>
      <c r="F10" s="7">
        <v>216.05</v>
      </c>
      <c r="G10" s="7">
        <v>216.05</v>
      </c>
      <c r="H10" s="7">
        <f t="shared" si="0"/>
        <v>-44.599999999999987</v>
      </c>
    </row>
    <row r="11" spans="1:8" ht="12.75" customHeight="1">
      <c r="A11" s="126" t="s">
        <v>77</v>
      </c>
      <c r="B11" s="127"/>
      <c r="C11" s="127"/>
      <c r="D11" s="127"/>
      <c r="E11" s="127"/>
      <c r="F11" s="127"/>
      <c r="G11" s="127"/>
      <c r="H11" s="128"/>
    </row>
    <row r="12" spans="1:8" ht="15" customHeight="1">
      <c r="A12" s="129" t="s">
        <v>56</v>
      </c>
      <c r="B12" s="130"/>
      <c r="C12" s="36">
        <v>5.65</v>
      </c>
      <c r="D12" s="33">
        <v>-116.42</v>
      </c>
      <c r="E12" s="33">
        <v>626.85</v>
      </c>
      <c r="F12" s="33">
        <v>614.82000000000005</v>
      </c>
      <c r="G12" s="33">
        <v>614.82000000000005</v>
      </c>
      <c r="H12" s="7">
        <f t="shared" ref="H12:H30" si="1">F12-E12+D12</f>
        <v>-128.44999999999999</v>
      </c>
    </row>
    <row r="13" spans="1:8">
      <c r="A13" s="46" t="s">
        <v>75</v>
      </c>
      <c r="B13" s="47"/>
      <c r="C13" s="7">
        <v>5.08</v>
      </c>
      <c r="D13" s="7">
        <v>-104.77</v>
      </c>
      <c r="E13" s="7">
        <f>E12-E14</f>
        <v>564.16000000000008</v>
      </c>
      <c r="F13" s="7">
        <f>F12-F14</f>
        <v>553.34</v>
      </c>
      <c r="G13" s="7">
        <f>G12-G14</f>
        <v>553.34</v>
      </c>
      <c r="H13" s="7">
        <f t="shared" si="1"/>
        <v>-115.59000000000005</v>
      </c>
    </row>
    <row r="14" spans="1:8">
      <c r="A14" s="107" t="s">
        <v>76</v>
      </c>
      <c r="B14" s="108"/>
      <c r="C14" s="7">
        <v>0.56999999999999995</v>
      </c>
      <c r="D14" s="7">
        <v>-11.65</v>
      </c>
      <c r="E14" s="7">
        <v>62.69</v>
      </c>
      <c r="F14" s="7">
        <v>61.48</v>
      </c>
      <c r="G14" s="7">
        <v>61.48</v>
      </c>
      <c r="H14" s="7">
        <f t="shared" si="1"/>
        <v>-12.860000000000001</v>
      </c>
    </row>
    <row r="15" spans="1:8" ht="23.25" customHeight="1">
      <c r="A15" s="129" t="s">
        <v>46</v>
      </c>
      <c r="B15" s="130"/>
      <c r="C15" s="36">
        <v>3.45</v>
      </c>
      <c r="D15" s="33">
        <v>-72.239999999999995</v>
      </c>
      <c r="E15" s="33">
        <v>382.77</v>
      </c>
      <c r="F15" s="33">
        <v>375.52</v>
      </c>
      <c r="G15" s="33">
        <v>375.52</v>
      </c>
      <c r="H15" s="7">
        <f t="shared" si="1"/>
        <v>-79.489999999999995</v>
      </c>
    </row>
    <row r="16" spans="1:8">
      <c r="A16" s="46" t="s">
        <v>75</v>
      </c>
      <c r="B16" s="47"/>
      <c r="C16" s="7">
        <v>3.1</v>
      </c>
      <c r="D16" s="7">
        <v>-65.010000000000005</v>
      </c>
      <c r="E16" s="7">
        <f>E15-E17</f>
        <v>344.49</v>
      </c>
      <c r="F16" s="7">
        <f>F15-F17</f>
        <v>337.96999999999997</v>
      </c>
      <c r="G16" s="7">
        <f>G15-G17</f>
        <v>337.96999999999997</v>
      </c>
      <c r="H16" s="7">
        <f t="shared" si="1"/>
        <v>-71.530000000000044</v>
      </c>
    </row>
    <row r="17" spans="1:8" ht="15" customHeight="1">
      <c r="A17" s="107" t="s">
        <v>76</v>
      </c>
      <c r="B17" s="108"/>
      <c r="C17" s="7">
        <v>0.35</v>
      </c>
      <c r="D17" s="7">
        <v>-7.23</v>
      </c>
      <c r="E17" s="7">
        <v>38.28</v>
      </c>
      <c r="F17" s="7">
        <v>37.549999999999997</v>
      </c>
      <c r="G17" s="7">
        <v>37.549999999999997</v>
      </c>
      <c r="H17" s="7">
        <f t="shared" si="1"/>
        <v>-7.9600000000000044</v>
      </c>
    </row>
    <row r="18" spans="1:8" ht="14.25" customHeight="1">
      <c r="A18" s="129" t="s">
        <v>57</v>
      </c>
      <c r="B18" s="130"/>
      <c r="C18" s="44">
        <v>2.37</v>
      </c>
      <c r="D18" s="33">
        <v>-49.73</v>
      </c>
      <c r="E18" s="33">
        <v>262.94</v>
      </c>
      <c r="F18" s="33">
        <v>257.95</v>
      </c>
      <c r="G18" s="33">
        <v>257.95</v>
      </c>
      <c r="H18" s="7">
        <f t="shared" si="1"/>
        <v>-54.720000000000006</v>
      </c>
    </row>
    <row r="19" spans="1:8" ht="13.5" customHeight="1">
      <c r="A19" s="46" t="s">
        <v>75</v>
      </c>
      <c r="B19" s="47"/>
      <c r="C19" s="7">
        <v>2.13</v>
      </c>
      <c r="D19" s="7">
        <v>-44.76</v>
      </c>
      <c r="E19" s="7">
        <f>E18-E20</f>
        <v>236.65</v>
      </c>
      <c r="F19" s="7">
        <f>F18-F20</f>
        <v>232.14999999999998</v>
      </c>
      <c r="G19" s="7">
        <f>G18-G20</f>
        <v>232.14999999999998</v>
      </c>
      <c r="H19" s="7">
        <f t="shared" si="1"/>
        <v>-49.260000000000026</v>
      </c>
    </row>
    <row r="20" spans="1:8" ht="12.75" customHeight="1">
      <c r="A20" s="107" t="s">
        <v>76</v>
      </c>
      <c r="B20" s="108"/>
      <c r="C20" s="7">
        <v>0.24</v>
      </c>
      <c r="D20" s="7">
        <v>-4.97</v>
      </c>
      <c r="E20" s="7">
        <v>26.29</v>
      </c>
      <c r="F20" s="7">
        <v>25.8</v>
      </c>
      <c r="G20" s="7">
        <v>25.8</v>
      </c>
      <c r="H20" s="7">
        <f t="shared" si="1"/>
        <v>-5.4599999999999982</v>
      </c>
    </row>
    <row r="21" spans="1:8" ht="15" customHeight="1">
      <c r="A21" s="129" t="s">
        <v>58</v>
      </c>
      <c r="B21" s="130"/>
      <c r="C21" s="35">
        <v>1.1100000000000001</v>
      </c>
      <c r="D21" s="7">
        <v>-23.16</v>
      </c>
      <c r="E21" s="7">
        <v>123.15</v>
      </c>
      <c r="F21" s="7">
        <v>120.81</v>
      </c>
      <c r="G21" s="7">
        <v>120.81</v>
      </c>
      <c r="H21" s="7">
        <f t="shared" si="1"/>
        <v>-25.500000000000004</v>
      </c>
    </row>
    <row r="22" spans="1:8" ht="14.25" customHeight="1">
      <c r="A22" s="46" t="s">
        <v>75</v>
      </c>
      <c r="B22" s="47"/>
      <c r="C22" s="7">
        <v>1</v>
      </c>
      <c r="D22" s="7">
        <v>-20.83</v>
      </c>
      <c r="E22" s="7">
        <f>E21-E23</f>
        <v>110.83000000000001</v>
      </c>
      <c r="F22" s="7">
        <f>F21-F23</f>
        <v>108.73</v>
      </c>
      <c r="G22" s="7">
        <f>G21-G23</f>
        <v>108.73</v>
      </c>
      <c r="H22" s="7">
        <f t="shared" si="1"/>
        <v>-22.930000000000007</v>
      </c>
    </row>
    <row r="23" spans="1:8" ht="14.25" customHeight="1">
      <c r="A23" s="107" t="s">
        <v>76</v>
      </c>
      <c r="B23" s="108"/>
      <c r="C23" s="7">
        <v>0.11</v>
      </c>
      <c r="D23" s="7">
        <v>-2.33</v>
      </c>
      <c r="E23" s="7">
        <v>12.32</v>
      </c>
      <c r="F23" s="7">
        <v>12.08</v>
      </c>
      <c r="G23" s="7">
        <v>12.08</v>
      </c>
      <c r="H23" s="7">
        <f t="shared" si="1"/>
        <v>-2.5700000000000003</v>
      </c>
    </row>
    <row r="24" spans="1:8" ht="14.25" customHeight="1">
      <c r="A24" s="10" t="s">
        <v>47</v>
      </c>
      <c r="B24" s="48"/>
      <c r="C24" s="35">
        <v>3.65</v>
      </c>
      <c r="D24" s="7">
        <v>-68.760000000000005</v>
      </c>
      <c r="E24" s="7">
        <v>404.95</v>
      </c>
      <c r="F24" s="7">
        <v>397.01</v>
      </c>
      <c r="G24" s="7">
        <v>397.01</v>
      </c>
      <c r="H24" s="7">
        <f t="shared" si="1"/>
        <v>-76.7</v>
      </c>
    </row>
    <row r="25" spans="1:8" ht="14.25" customHeight="1">
      <c r="A25" s="46" t="s">
        <v>75</v>
      </c>
      <c r="B25" s="47"/>
      <c r="C25" s="7">
        <v>3.29</v>
      </c>
      <c r="D25" s="7">
        <v>-61.87</v>
      </c>
      <c r="E25" s="7">
        <f>E24-E26</f>
        <v>364.45</v>
      </c>
      <c r="F25" s="7">
        <f>F24-F26</f>
        <v>357.31</v>
      </c>
      <c r="G25" s="7">
        <f>G24-G26</f>
        <v>357.31</v>
      </c>
      <c r="H25" s="7">
        <f t="shared" si="1"/>
        <v>-69.009999999999991</v>
      </c>
    </row>
    <row r="26" spans="1:8">
      <c r="A26" s="107" t="s">
        <v>76</v>
      </c>
      <c r="B26" s="108"/>
      <c r="C26" s="7">
        <v>0.36</v>
      </c>
      <c r="D26" s="7">
        <v>-6.89</v>
      </c>
      <c r="E26" s="7">
        <v>40.5</v>
      </c>
      <c r="F26" s="7">
        <v>39.700000000000003</v>
      </c>
      <c r="G26" s="7">
        <v>39.700000000000003</v>
      </c>
      <c r="H26" s="7">
        <f t="shared" si="1"/>
        <v>-7.6899999999999968</v>
      </c>
    </row>
    <row r="27" spans="1:8" ht="14.25" customHeight="1">
      <c r="A27" s="137" t="s">
        <v>48</v>
      </c>
      <c r="B27" s="138"/>
      <c r="C27" s="141">
        <v>4.1900000000000004</v>
      </c>
      <c r="D27" s="135">
        <v>-78.09</v>
      </c>
      <c r="E27" s="135">
        <v>386.72</v>
      </c>
      <c r="F27" s="135">
        <v>382.26</v>
      </c>
      <c r="G27" s="135">
        <v>382.26</v>
      </c>
      <c r="H27" s="7">
        <f t="shared" si="1"/>
        <v>-82.55000000000004</v>
      </c>
    </row>
    <row r="28" spans="1:8" ht="0.75" hidden="1" customHeight="1">
      <c r="A28" s="139"/>
      <c r="B28" s="140"/>
      <c r="C28" s="142"/>
      <c r="D28" s="136"/>
      <c r="E28" s="136"/>
      <c r="F28" s="136"/>
      <c r="G28" s="136"/>
      <c r="H28" s="7">
        <f t="shared" si="1"/>
        <v>0</v>
      </c>
    </row>
    <row r="29" spans="1:8">
      <c r="A29" s="46" t="s">
        <v>75</v>
      </c>
      <c r="B29" s="47"/>
      <c r="C29" s="7">
        <v>3.77</v>
      </c>
      <c r="D29" s="7">
        <v>-70.28</v>
      </c>
      <c r="E29" s="7">
        <f>E27-E30</f>
        <v>348.05</v>
      </c>
      <c r="F29" s="7">
        <f>F27-F30</f>
        <v>344.03</v>
      </c>
      <c r="G29" s="7">
        <f>G27-G30</f>
        <v>344.03</v>
      </c>
      <c r="H29" s="7">
        <f t="shared" si="1"/>
        <v>-74.30000000000004</v>
      </c>
    </row>
    <row r="30" spans="1:8">
      <c r="A30" s="107" t="s">
        <v>76</v>
      </c>
      <c r="B30" s="108"/>
      <c r="C30" s="7">
        <v>0.42</v>
      </c>
      <c r="D30" s="7">
        <v>-7.81</v>
      </c>
      <c r="E30" s="7">
        <v>38.67</v>
      </c>
      <c r="F30" s="7">
        <v>38.229999999999997</v>
      </c>
      <c r="G30" s="7">
        <v>38.229999999999997</v>
      </c>
      <c r="H30" s="7">
        <f t="shared" si="1"/>
        <v>-8.2500000000000036</v>
      </c>
    </row>
    <row r="31" spans="1:8" ht="9.75" customHeight="1">
      <c r="A31" s="70"/>
      <c r="B31" s="71"/>
      <c r="C31" s="7"/>
      <c r="D31" s="7"/>
      <c r="E31" s="7"/>
      <c r="F31" s="7"/>
      <c r="G31" s="69"/>
      <c r="H31" s="7"/>
    </row>
    <row r="32" spans="1:8" ht="17.25" customHeight="1">
      <c r="A32" s="109" t="s">
        <v>49</v>
      </c>
      <c r="B32" s="110"/>
      <c r="C32" s="35">
        <v>7.8</v>
      </c>
      <c r="D32" s="35">
        <v>-902.42</v>
      </c>
      <c r="E32" s="35">
        <v>829.97</v>
      </c>
      <c r="F32" s="35">
        <v>815.69</v>
      </c>
      <c r="G32" s="91">
        <f>G33+G34</f>
        <v>129.41999999999999</v>
      </c>
      <c r="H32" s="35">
        <f>F32-E32+D32+F32-G32</f>
        <v>-230.42999999999986</v>
      </c>
    </row>
    <row r="33" spans="1:8" ht="14.25" customHeight="1">
      <c r="A33" s="72" t="s">
        <v>78</v>
      </c>
      <c r="B33" s="73"/>
      <c r="C33" s="35">
        <v>7.02</v>
      </c>
      <c r="D33" s="35">
        <f>D32-D34</f>
        <v>-901.52</v>
      </c>
      <c r="E33" s="7">
        <f>E32-E34</f>
        <v>746.97</v>
      </c>
      <c r="F33" s="7">
        <f>F32-F34</f>
        <v>734.12000000000012</v>
      </c>
      <c r="G33" s="84">
        <v>47.85</v>
      </c>
      <c r="H33" s="35">
        <f t="shared" ref="H33:H34" si="2">F33-E33+D33+F33-G33</f>
        <v>-228.09999999999977</v>
      </c>
    </row>
    <row r="34" spans="1:8" ht="12.75" customHeight="1">
      <c r="A34" s="107" t="s">
        <v>76</v>
      </c>
      <c r="B34" s="108"/>
      <c r="C34" s="7">
        <v>0.78</v>
      </c>
      <c r="D34" s="7">
        <v>-0.9</v>
      </c>
      <c r="E34" s="7">
        <v>83</v>
      </c>
      <c r="F34" s="7">
        <v>81.569999999999993</v>
      </c>
      <c r="G34" s="90">
        <v>81.569999999999993</v>
      </c>
      <c r="H34" s="35">
        <f t="shared" si="2"/>
        <v>-2.3300000000000125</v>
      </c>
    </row>
    <row r="35" spans="1:8" ht="12.75" customHeight="1">
      <c r="A35" s="121" t="s">
        <v>149</v>
      </c>
      <c r="B35" s="122"/>
      <c r="C35" s="7"/>
      <c r="D35" s="7">
        <v>0</v>
      </c>
      <c r="E35" s="7">
        <f>E37+E38+E39+E40</f>
        <v>367.79</v>
      </c>
      <c r="F35" s="7">
        <f>F37+F38+F39+F40</f>
        <v>339.96</v>
      </c>
      <c r="G35" s="92">
        <v>339.96</v>
      </c>
      <c r="H35" s="35">
        <f>F35-E35</f>
        <v>-27.830000000000041</v>
      </c>
    </row>
    <row r="36" spans="1:8" ht="12.75" customHeight="1">
      <c r="A36" s="46" t="s">
        <v>150</v>
      </c>
      <c r="B36" s="47"/>
      <c r="C36" s="7"/>
      <c r="D36" s="7"/>
      <c r="E36" s="7"/>
      <c r="F36" s="7"/>
      <c r="G36" s="92"/>
      <c r="H36" s="35"/>
    </row>
    <row r="37" spans="1:8" ht="12.75" customHeight="1">
      <c r="A37" s="123" t="s">
        <v>151</v>
      </c>
      <c r="B37" s="124"/>
      <c r="C37" s="7"/>
      <c r="D37" s="7">
        <v>0</v>
      </c>
      <c r="E37" s="7">
        <v>16.670000000000002</v>
      </c>
      <c r="F37" s="7">
        <v>15.36</v>
      </c>
      <c r="G37" s="7">
        <v>15.36</v>
      </c>
      <c r="H37" s="35">
        <f t="shared" ref="H37:H40" si="3">F37-E37</f>
        <v>-1.3100000000000023</v>
      </c>
    </row>
    <row r="38" spans="1:8" ht="12.75" customHeight="1">
      <c r="A38" s="123" t="s">
        <v>153</v>
      </c>
      <c r="B38" s="124"/>
      <c r="C38" s="7"/>
      <c r="D38" s="7">
        <v>0</v>
      </c>
      <c r="E38" s="7">
        <v>76.319999999999993</v>
      </c>
      <c r="F38" s="7">
        <v>69.66</v>
      </c>
      <c r="G38" s="7">
        <v>69.66</v>
      </c>
      <c r="H38" s="35">
        <f t="shared" si="3"/>
        <v>-6.6599999999999966</v>
      </c>
    </row>
    <row r="39" spans="1:8" ht="12.75" customHeight="1">
      <c r="A39" s="123" t="s">
        <v>154</v>
      </c>
      <c r="B39" s="124"/>
      <c r="C39" s="7"/>
      <c r="D39" s="7">
        <v>0</v>
      </c>
      <c r="E39" s="7">
        <v>266.37</v>
      </c>
      <c r="F39" s="7">
        <v>247.45</v>
      </c>
      <c r="G39" s="7">
        <v>247.45</v>
      </c>
      <c r="H39" s="35">
        <f t="shared" si="3"/>
        <v>-18.920000000000016</v>
      </c>
    </row>
    <row r="40" spans="1:8" ht="12.75" customHeight="1">
      <c r="A40" s="123" t="s">
        <v>152</v>
      </c>
      <c r="B40" s="124"/>
      <c r="C40" s="7"/>
      <c r="D40" s="7">
        <v>0</v>
      </c>
      <c r="E40" s="7">
        <v>8.43</v>
      </c>
      <c r="F40" s="7">
        <v>7.49</v>
      </c>
      <c r="G40" s="7">
        <v>7.49</v>
      </c>
      <c r="H40" s="35">
        <f t="shared" si="3"/>
        <v>-0.9399999999999995</v>
      </c>
    </row>
    <row r="41" spans="1:8" ht="12.75" customHeight="1">
      <c r="A41" s="119" t="s">
        <v>131</v>
      </c>
      <c r="B41" s="120"/>
      <c r="C41" s="7"/>
      <c r="D41" s="7"/>
      <c r="E41" s="35">
        <f>E8+E32+E35</f>
        <v>3397.46</v>
      </c>
      <c r="F41" s="35">
        <f t="shared" ref="F41:G41" si="4">F8+F32+F35</f>
        <v>3316.1</v>
      </c>
      <c r="G41" s="35">
        <f t="shared" si="4"/>
        <v>2629.83</v>
      </c>
      <c r="H41" s="7"/>
    </row>
    <row r="42" spans="1:8" ht="12" customHeight="1">
      <c r="A42" s="117" t="s">
        <v>132</v>
      </c>
      <c r="B42" s="118"/>
      <c r="C42" s="7"/>
      <c r="D42" s="7"/>
      <c r="E42" s="7"/>
      <c r="F42" s="7"/>
      <c r="G42" s="62"/>
      <c r="H42" s="7"/>
    </row>
    <row r="43" spans="1:8" ht="0.75" hidden="1" customHeight="1">
      <c r="A43" s="111" t="s">
        <v>137</v>
      </c>
      <c r="B43" s="112"/>
      <c r="C43" s="147"/>
      <c r="D43" s="147">
        <v>-32.700000000000003</v>
      </c>
      <c r="E43" s="147">
        <v>43.52</v>
      </c>
      <c r="F43" s="147">
        <v>43.52</v>
      </c>
      <c r="G43" s="147">
        <v>7.4</v>
      </c>
      <c r="H43" s="147">
        <v>12.62</v>
      </c>
    </row>
    <row r="44" spans="1:8" ht="7.5" customHeight="1">
      <c r="A44" s="113"/>
      <c r="B44" s="114"/>
      <c r="C44" s="148"/>
      <c r="D44" s="148"/>
      <c r="E44" s="148"/>
      <c r="F44" s="148"/>
      <c r="G44" s="148"/>
      <c r="H44" s="148"/>
    </row>
    <row r="45" spans="1:8" ht="6.75" customHeight="1">
      <c r="A45" s="113"/>
      <c r="B45" s="114"/>
      <c r="C45" s="148"/>
      <c r="D45" s="148"/>
      <c r="E45" s="148"/>
      <c r="F45" s="148"/>
      <c r="G45" s="148"/>
      <c r="H45" s="148"/>
    </row>
    <row r="46" spans="1:8" ht="8.25" customHeight="1">
      <c r="A46" s="115"/>
      <c r="B46" s="116"/>
      <c r="C46" s="149"/>
      <c r="D46" s="149"/>
      <c r="E46" s="149"/>
      <c r="F46" s="149"/>
      <c r="G46" s="149"/>
      <c r="H46" s="149"/>
    </row>
    <row r="47" spans="1:8" ht="8.25" customHeight="1">
      <c r="A47" s="111" t="s">
        <v>78</v>
      </c>
      <c r="B47" s="160"/>
      <c r="C47" s="85"/>
      <c r="D47" s="147">
        <v>-32.08</v>
      </c>
      <c r="E47" s="147">
        <f>E43-E49</f>
        <v>36.120000000000005</v>
      </c>
      <c r="F47" s="147">
        <f>F43-F49</f>
        <v>36.120000000000005</v>
      </c>
      <c r="G47" s="147">
        <v>0</v>
      </c>
      <c r="H47" s="147">
        <f>F47-E47+D47+F47</f>
        <v>4.0400000000000063</v>
      </c>
    </row>
    <row r="48" spans="1:8" ht="6" customHeight="1">
      <c r="A48" s="161"/>
      <c r="B48" s="162"/>
      <c r="C48" s="85"/>
      <c r="D48" s="149"/>
      <c r="E48" s="149"/>
      <c r="F48" s="149"/>
      <c r="G48" s="149"/>
      <c r="H48" s="149"/>
    </row>
    <row r="49" spans="1:8" ht="12.75" customHeight="1">
      <c r="A49" s="137" t="s">
        <v>59</v>
      </c>
      <c r="B49" s="138"/>
      <c r="C49" s="147"/>
      <c r="D49" s="147">
        <v>-0.62</v>
      </c>
      <c r="E49" s="147">
        <v>7.4</v>
      </c>
      <c r="F49" s="147">
        <v>7.4</v>
      </c>
      <c r="G49" s="147">
        <v>7.4</v>
      </c>
      <c r="H49" s="147">
        <v>-0.62</v>
      </c>
    </row>
    <row r="50" spans="1:8" ht="12" hidden="1" customHeight="1">
      <c r="A50" s="139"/>
      <c r="B50" s="140"/>
      <c r="C50" s="149"/>
      <c r="D50" s="149"/>
      <c r="E50" s="149"/>
      <c r="F50" s="149"/>
      <c r="G50" s="149"/>
      <c r="H50" s="149"/>
    </row>
    <row r="51" spans="1:8" ht="6" hidden="1" customHeight="1">
      <c r="A51" s="79"/>
      <c r="B51" s="80"/>
      <c r="C51" s="75"/>
      <c r="D51" s="75"/>
      <c r="E51" s="75"/>
      <c r="F51" s="75"/>
      <c r="G51" s="75"/>
      <c r="H51" s="75"/>
    </row>
    <row r="52" spans="1:8" ht="12" hidden="1" customHeight="1">
      <c r="A52" s="79"/>
      <c r="B52" s="80"/>
      <c r="C52" s="75"/>
      <c r="D52" s="75"/>
      <c r="E52" s="75"/>
      <c r="F52" s="75"/>
      <c r="G52" s="75"/>
      <c r="H52" s="75"/>
    </row>
    <row r="53" spans="1:8" ht="14.25" customHeight="1">
      <c r="A53" s="86" t="s">
        <v>138</v>
      </c>
      <c r="B53" s="42"/>
      <c r="C53" s="7"/>
      <c r="D53" s="7">
        <v>22.41</v>
      </c>
      <c r="E53" s="7">
        <v>9</v>
      </c>
      <c r="F53" s="7">
        <v>9</v>
      </c>
      <c r="G53" s="61">
        <v>1.53</v>
      </c>
      <c r="H53" s="7">
        <f>F53-G53+D53</f>
        <v>29.88</v>
      </c>
    </row>
    <row r="54" spans="1:8" s="74" customFormat="1" ht="13.5" customHeight="1">
      <c r="A54" s="77" t="s">
        <v>79</v>
      </c>
      <c r="B54" s="76"/>
      <c r="C54" s="7"/>
      <c r="D54" s="7"/>
      <c r="E54" s="7">
        <v>1.53</v>
      </c>
      <c r="F54" s="7">
        <v>1.53</v>
      </c>
      <c r="G54" s="7">
        <v>1.53</v>
      </c>
      <c r="H54" s="7">
        <v>0</v>
      </c>
    </row>
    <row r="55" spans="1:8" s="74" customFormat="1" ht="13.5" customHeight="1">
      <c r="A55" s="117" t="s">
        <v>148</v>
      </c>
      <c r="B55" s="125"/>
      <c r="C55" s="7" t="s">
        <v>140</v>
      </c>
      <c r="D55" s="7">
        <v>-3.53</v>
      </c>
      <c r="E55" s="7">
        <v>120.31</v>
      </c>
      <c r="F55" s="7">
        <v>113.6</v>
      </c>
      <c r="G55" s="7">
        <v>113.6</v>
      </c>
      <c r="H55" s="7">
        <v>-10.24</v>
      </c>
    </row>
    <row r="56" spans="1:8" s="74" customFormat="1" ht="15.75" customHeight="1">
      <c r="A56" s="121" t="s">
        <v>131</v>
      </c>
      <c r="B56" s="122"/>
      <c r="C56" s="7"/>
      <c r="D56" s="7"/>
      <c r="E56" s="35">
        <f>E41+E43+E53+E55</f>
        <v>3570.29</v>
      </c>
      <c r="F56" s="35">
        <f>F41+F43+F53+F55</f>
        <v>3482.22</v>
      </c>
      <c r="G56" s="35">
        <f>G41+G43+G53+G55</f>
        <v>2752.36</v>
      </c>
      <c r="H56" s="7"/>
    </row>
    <row r="57" spans="1:8" s="74" customFormat="1" ht="18.75" customHeight="1">
      <c r="A57" s="150" t="s">
        <v>133</v>
      </c>
      <c r="B57" s="151"/>
      <c r="C57" s="33"/>
      <c r="D57" s="33">
        <v>-1323</v>
      </c>
      <c r="E57" s="36"/>
      <c r="F57" s="36"/>
      <c r="G57" s="33"/>
      <c r="H57" s="33">
        <f>H8+H32+H35+H43+H53+H55</f>
        <v>-672.00999999999988</v>
      </c>
    </row>
    <row r="58" spans="1:8" s="74" customFormat="1" ht="23.25" customHeight="1">
      <c r="A58" s="150" t="s">
        <v>147</v>
      </c>
      <c r="B58" s="150"/>
      <c r="C58" s="87"/>
      <c r="D58" s="87"/>
      <c r="E58" s="88"/>
      <c r="F58" s="89"/>
      <c r="G58" s="89"/>
      <c r="H58" s="88">
        <f>H59+H60</f>
        <v>-672.00999999999988</v>
      </c>
    </row>
    <row r="59" spans="1:8" s="74" customFormat="1" ht="16.5" customHeight="1">
      <c r="A59" s="150" t="s">
        <v>134</v>
      </c>
      <c r="B59" s="159"/>
      <c r="C59" s="87"/>
      <c r="D59" s="87"/>
      <c r="E59" s="88"/>
      <c r="F59" s="89"/>
      <c r="G59" s="89"/>
      <c r="H59" s="36">
        <f>H43+H53</f>
        <v>42.5</v>
      </c>
    </row>
    <row r="60" spans="1:8" ht="18.75" customHeight="1">
      <c r="A60" s="150" t="s">
        <v>135</v>
      </c>
      <c r="B60" s="151"/>
      <c r="C60" s="87"/>
      <c r="D60" s="87"/>
      <c r="E60" s="88"/>
      <c r="F60" s="89"/>
      <c r="G60" s="89"/>
      <c r="H60" s="88">
        <f>H8+H32+H35+H55</f>
        <v>-714.50999999999988</v>
      </c>
    </row>
    <row r="61" spans="1:8" ht="17.25" customHeight="1">
      <c r="A61" s="158" t="s">
        <v>126</v>
      </c>
      <c r="B61" s="158"/>
      <c r="C61" s="158"/>
      <c r="D61" s="158"/>
      <c r="E61" s="158"/>
      <c r="F61" s="158"/>
      <c r="G61" s="158"/>
      <c r="H61" s="158"/>
    </row>
    <row r="62" spans="1:8">
      <c r="A62" s="21" t="s">
        <v>155</v>
      </c>
      <c r="D62" s="23"/>
      <c r="E62" s="23"/>
      <c r="F62" s="23"/>
      <c r="G62" s="23"/>
    </row>
    <row r="63" spans="1:8">
      <c r="A63" s="144" t="s">
        <v>62</v>
      </c>
      <c r="B63" s="157"/>
      <c r="C63" s="157"/>
      <c r="D63" s="145"/>
      <c r="E63" s="37" t="s">
        <v>63</v>
      </c>
      <c r="F63" s="37" t="s">
        <v>64</v>
      </c>
      <c r="G63" s="37" t="s">
        <v>128</v>
      </c>
      <c r="H63" s="6" t="s">
        <v>129</v>
      </c>
    </row>
    <row r="64" spans="1:8">
      <c r="A64" s="152" t="s">
        <v>123</v>
      </c>
      <c r="B64" s="155"/>
      <c r="C64" s="155"/>
      <c r="D64" s="156"/>
      <c r="E64" s="38">
        <v>42826</v>
      </c>
      <c r="F64" s="37">
        <v>5</v>
      </c>
      <c r="G64" s="39">
        <v>3.06</v>
      </c>
      <c r="H64" s="6" t="s">
        <v>130</v>
      </c>
    </row>
    <row r="65" spans="1:8">
      <c r="A65" s="152" t="s">
        <v>156</v>
      </c>
      <c r="B65" s="153"/>
      <c r="C65" s="153"/>
      <c r="D65" s="154"/>
      <c r="E65" s="38">
        <v>42948</v>
      </c>
      <c r="F65" s="37" t="s">
        <v>157</v>
      </c>
      <c r="G65" s="39">
        <v>8.1999999999999993</v>
      </c>
      <c r="H65" s="6" t="s">
        <v>158</v>
      </c>
    </row>
    <row r="66" spans="1:8">
      <c r="A66" s="152" t="s">
        <v>159</v>
      </c>
      <c r="B66" s="153"/>
      <c r="C66" s="153"/>
      <c r="D66" s="154"/>
      <c r="E66" s="38">
        <v>43040</v>
      </c>
      <c r="F66" s="37" t="s">
        <v>160</v>
      </c>
      <c r="G66" s="39">
        <v>9.64</v>
      </c>
      <c r="H66" s="6" t="s">
        <v>161</v>
      </c>
    </row>
    <row r="67" spans="1:8">
      <c r="A67" s="152" t="s">
        <v>162</v>
      </c>
      <c r="B67" s="155"/>
      <c r="C67" s="155"/>
      <c r="D67" s="156"/>
      <c r="E67" s="38">
        <v>43040</v>
      </c>
      <c r="F67" s="37" t="s">
        <v>160</v>
      </c>
      <c r="G67" s="39">
        <v>26.95</v>
      </c>
      <c r="H67" s="6" t="s">
        <v>161</v>
      </c>
    </row>
    <row r="68" spans="1:8">
      <c r="A68" s="152"/>
      <c r="B68" s="153"/>
      <c r="C68" s="153"/>
      <c r="D68" s="154"/>
      <c r="E68" s="38"/>
      <c r="F68" s="37"/>
      <c r="G68" s="39"/>
      <c r="H68" s="6"/>
    </row>
    <row r="69" spans="1:8">
      <c r="A69" s="152" t="s">
        <v>8</v>
      </c>
      <c r="B69" s="155"/>
      <c r="C69" s="155"/>
      <c r="D69" s="156"/>
      <c r="E69" s="38"/>
      <c r="F69" s="37"/>
      <c r="G69" s="39">
        <f>SUM(G64:G68)</f>
        <v>47.849999999999994</v>
      </c>
      <c r="H69" s="6"/>
    </row>
    <row r="70" spans="1:8">
      <c r="A70" s="21" t="s">
        <v>50</v>
      </c>
      <c r="D70" s="23"/>
      <c r="E70" s="23"/>
      <c r="F70" s="23"/>
      <c r="G70" s="23"/>
    </row>
    <row r="71" spans="1:8">
      <c r="A71" s="21" t="s">
        <v>51</v>
      </c>
      <c r="D71" s="23"/>
      <c r="E71" s="23"/>
      <c r="F71" s="23"/>
      <c r="G71" s="23"/>
    </row>
    <row r="72" spans="1:8" ht="23.25" customHeight="1">
      <c r="A72" s="144" t="s">
        <v>66</v>
      </c>
      <c r="B72" s="157"/>
      <c r="C72" s="157"/>
      <c r="D72" s="157"/>
      <c r="E72" s="145"/>
      <c r="F72" s="41" t="s">
        <v>64</v>
      </c>
      <c r="G72" s="40" t="s">
        <v>65</v>
      </c>
    </row>
    <row r="73" spans="1:8">
      <c r="A73" s="152" t="s">
        <v>101</v>
      </c>
      <c r="B73" s="155"/>
      <c r="C73" s="155"/>
      <c r="D73" s="155"/>
      <c r="E73" s="156"/>
      <c r="F73" s="37">
        <v>10</v>
      </c>
      <c r="G73" s="37" t="s">
        <v>165</v>
      </c>
    </row>
    <row r="74" spans="1:8">
      <c r="A74" s="49"/>
      <c r="B74" s="50"/>
      <c r="C74" s="50"/>
      <c r="D74" s="50"/>
      <c r="E74" s="50"/>
      <c r="F74" s="51"/>
      <c r="G74" s="51"/>
    </row>
    <row r="75" spans="1:8">
      <c r="A75" s="55" t="s">
        <v>80</v>
      </c>
      <c r="B75" s="56"/>
      <c r="C75" s="56"/>
      <c r="D75" s="56"/>
      <c r="E75" s="56"/>
      <c r="F75" s="37"/>
      <c r="G75" s="37"/>
    </row>
    <row r="76" spans="1:8">
      <c r="A76" s="144" t="s">
        <v>81</v>
      </c>
      <c r="B76" s="145"/>
      <c r="C76" s="93" t="s">
        <v>82</v>
      </c>
      <c r="D76" s="94"/>
      <c r="E76" s="37" t="s">
        <v>83</v>
      </c>
      <c r="F76" s="37" t="s">
        <v>84</v>
      </c>
      <c r="G76" s="37" t="s">
        <v>85</v>
      </c>
    </row>
    <row r="77" spans="1:8">
      <c r="A77" s="144" t="s">
        <v>107</v>
      </c>
      <c r="B77" s="145"/>
      <c r="C77" s="93" t="s">
        <v>61</v>
      </c>
      <c r="D77" s="94"/>
      <c r="E77" s="37">
        <v>3</v>
      </c>
      <c r="F77" s="37" t="s">
        <v>61</v>
      </c>
      <c r="G77" s="37" t="s">
        <v>61</v>
      </c>
    </row>
    <row r="78" spans="1:8">
      <c r="A78" s="52"/>
      <c r="B78" s="53"/>
      <c r="C78" s="28"/>
      <c r="D78" s="54"/>
      <c r="E78" s="51"/>
      <c r="F78" s="51"/>
      <c r="G78" s="51"/>
    </row>
    <row r="79" spans="1:8">
      <c r="F79" s="60"/>
    </row>
    <row r="80" spans="1:8">
      <c r="A80" s="21" t="s">
        <v>124</v>
      </c>
      <c r="F80" s="60"/>
    </row>
    <row r="81" spans="1:7">
      <c r="A81" s="146" t="s">
        <v>164</v>
      </c>
      <c r="B81" s="146"/>
      <c r="C81" s="146"/>
      <c r="D81" s="146"/>
      <c r="E81" s="146"/>
      <c r="F81" s="146"/>
      <c r="G81" s="146"/>
    </row>
    <row r="82" spans="1:7" ht="15" customHeight="1">
      <c r="A82" s="143" t="s">
        <v>163</v>
      </c>
      <c r="B82" s="143"/>
      <c r="C82" s="143"/>
      <c r="D82" s="143"/>
      <c r="E82" s="143"/>
      <c r="F82" s="143"/>
      <c r="G82" s="143"/>
    </row>
    <row r="83" spans="1:7" ht="10.5" customHeight="1">
      <c r="A83" s="143"/>
      <c r="B83" s="143"/>
      <c r="C83" s="143"/>
      <c r="D83" s="143"/>
      <c r="E83" s="143"/>
      <c r="F83" s="143"/>
      <c r="G83" s="143"/>
    </row>
    <row r="84" spans="1:7">
      <c r="A84" s="78"/>
      <c r="B84" s="78"/>
      <c r="C84" s="78"/>
      <c r="D84" s="78"/>
      <c r="E84" s="78"/>
      <c r="F84" s="78"/>
      <c r="G84" s="78"/>
    </row>
    <row r="85" spans="1:7">
      <c r="A85" s="23" t="s">
        <v>86</v>
      </c>
      <c r="B85" s="78"/>
    </row>
    <row r="86" spans="1:7">
      <c r="A86" s="23" t="s">
        <v>87</v>
      </c>
      <c r="B86" s="57"/>
      <c r="E86" s="23" t="s">
        <v>89</v>
      </c>
    </row>
    <row r="87" spans="1:7">
      <c r="A87" s="23" t="s">
        <v>88</v>
      </c>
      <c r="B87" s="57"/>
    </row>
    <row r="88" spans="1:7">
      <c r="A88" s="19" t="s">
        <v>90</v>
      </c>
      <c r="B88" s="57"/>
    </row>
    <row r="89" spans="1:7">
      <c r="A89" s="19" t="s">
        <v>91</v>
      </c>
    </row>
    <row r="90" spans="1:7">
      <c r="A90" s="19" t="s">
        <v>92</v>
      </c>
    </row>
    <row r="91" spans="1:7">
      <c r="A91" s="19" t="s">
        <v>93</v>
      </c>
    </row>
    <row r="92" spans="1:7">
      <c r="A92" s="19"/>
    </row>
  </sheetData>
  <mergeCells count="73">
    <mergeCell ref="H47:H48"/>
    <mergeCell ref="A59:B59"/>
    <mergeCell ref="A60:B60"/>
    <mergeCell ref="A47:B48"/>
    <mergeCell ref="D47:D48"/>
    <mergeCell ref="E47:E48"/>
    <mergeCell ref="F47:F48"/>
    <mergeCell ref="G47:G48"/>
    <mergeCell ref="A72:E72"/>
    <mergeCell ref="A73:E73"/>
    <mergeCell ref="A63:D63"/>
    <mergeCell ref="H43:H46"/>
    <mergeCell ref="G49:G50"/>
    <mergeCell ref="A61:H61"/>
    <mergeCell ref="H49:H50"/>
    <mergeCell ref="E43:E46"/>
    <mergeCell ref="F43:F46"/>
    <mergeCell ref="G43:G46"/>
    <mergeCell ref="A49:B50"/>
    <mergeCell ref="C49:C50"/>
    <mergeCell ref="D49:D50"/>
    <mergeCell ref="E49:E50"/>
    <mergeCell ref="F49:F50"/>
    <mergeCell ref="A68:D68"/>
    <mergeCell ref="A67:D67"/>
    <mergeCell ref="A64:D64"/>
    <mergeCell ref="A58:B58"/>
    <mergeCell ref="A55:B55"/>
    <mergeCell ref="A69:D69"/>
    <mergeCell ref="C43:C46"/>
    <mergeCell ref="D43:D46"/>
    <mergeCell ref="A56:B56"/>
    <mergeCell ref="A57:B57"/>
    <mergeCell ref="A66:D66"/>
    <mergeCell ref="A65:D65"/>
    <mergeCell ref="A82:G83"/>
    <mergeCell ref="A76:B76"/>
    <mergeCell ref="A77:B77"/>
    <mergeCell ref="C76:D76"/>
    <mergeCell ref="C77:D77"/>
    <mergeCell ref="A81:G81"/>
    <mergeCell ref="A14:B14"/>
    <mergeCell ref="A15:B15"/>
    <mergeCell ref="A17:B17"/>
    <mergeCell ref="A18:B18"/>
    <mergeCell ref="A21:B21"/>
    <mergeCell ref="A20:B20"/>
    <mergeCell ref="A23:B23"/>
    <mergeCell ref="G27:G28"/>
    <mergeCell ref="A26:B26"/>
    <mergeCell ref="A27:B28"/>
    <mergeCell ref="C27:C28"/>
    <mergeCell ref="D27:D28"/>
    <mergeCell ref="E27:E28"/>
    <mergeCell ref="F27:F28"/>
    <mergeCell ref="A3:B3"/>
    <mergeCell ref="A8:B8"/>
    <mergeCell ref="A10:B10"/>
    <mergeCell ref="A11:H11"/>
    <mergeCell ref="A12:B12"/>
    <mergeCell ref="A4:B4"/>
    <mergeCell ref="A7:H7"/>
    <mergeCell ref="A30:B30"/>
    <mergeCell ref="A32:B32"/>
    <mergeCell ref="A43:B46"/>
    <mergeCell ref="A42:B42"/>
    <mergeCell ref="A41:B41"/>
    <mergeCell ref="A34:B34"/>
    <mergeCell ref="A35:B35"/>
    <mergeCell ref="A37:B37"/>
    <mergeCell ref="A38:B38"/>
    <mergeCell ref="A39:B39"/>
    <mergeCell ref="A40:B4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2018-01-24T06:29:39Z</cp:lastPrinted>
  <dcterms:created xsi:type="dcterms:W3CDTF">2013-02-18T04:38:06Z</dcterms:created>
  <dcterms:modified xsi:type="dcterms:W3CDTF">2018-01-24T06:37:21Z</dcterms:modified>
</cp:coreProperties>
</file>