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5" i="8"/>
  <c r="H40"/>
  <c r="H39"/>
  <c r="H38"/>
  <c r="H37"/>
  <c r="H35"/>
  <c r="F35"/>
  <c r="E35"/>
  <c r="G29"/>
  <c r="G25"/>
  <c r="G22"/>
  <c r="G19"/>
  <c r="G16"/>
  <c r="G13"/>
  <c r="F41"/>
  <c r="G32"/>
  <c r="H32" s="1"/>
  <c r="G56"/>
  <c r="G9"/>
  <c r="F29"/>
  <c r="E29"/>
  <c r="F33"/>
  <c r="E33"/>
  <c r="F25"/>
  <c r="H25" s="1"/>
  <c r="E25"/>
  <c r="F22"/>
  <c r="H22" s="1"/>
  <c r="E22"/>
  <c r="F19"/>
  <c r="H19" s="1"/>
  <c r="E19"/>
  <c r="F16"/>
  <c r="E16"/>
  <c r="F13"/>
  <c r="H13" s="1"/>
  <c r="E13"/>
  <c r="F9"/>
  <c r="E8"/>
  <c r="H8" s="1"/>
  <c r="H43" s="1"/>
  <c r="H34"/>
  <c r="H30"/>
  <c r="H28"/>
  <c r="H27"/>
  <c r="H26"/>
  <c r="H24"/>
  <c r="H23"/>
  <c r="H21"/>
  <c r="H20"/>
  <c r="H18"/>
  <c r="H17"/>
  <c r="H15"/>
  <c r="H14"/>
  <c r="H12"/>
  <c r="H10"/>
  <c r="E41" l="1"/>
  <c r="G41"/>
  <c r="H29"/>
  <c r="H16"/>
  <c r="H33"/>
  <c r="E9"/>
  <c r="H9" s="1"/>
  <c r="H42" l="1"/>
</calcChain>
</file>

<file path=xl/sharedStrings.xml><?xml version="1.0" encoding="utf-8"?>
<sst xmlns="http://schemas.openxmlformats.org/spreadsheetml/2006/main" count="185" uniqueCount="160">
  <si>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</si>
  <si>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</si>
  <si>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</si>
  <si>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</si>
  <si>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</si>
  <si>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</si>
  <si>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</si>
  <si>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</si>
  <si>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</si>
  <si>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</si>
  <si>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</si>
  <si>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</si>
  <si>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</si>
  <si>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</si>
  <si>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</si>
  <si>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</si>
  <si>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</si>
  <si>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</si>
  <si>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</si>
  <si>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</si>
  <si>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</si>
  <si>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</si>
  <si>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</si>
  <si>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</si>
  <si>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</si>
  <si>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</si>
  <si>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</si>
  <si>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</si>
  <si>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</si>
  <si>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</si>
  <si>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</si>
  <si>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</si>
  <si>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</si>
  <si>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</si>
  <si>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</si>
  <si>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</si>
  <si>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</si>
  <si>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</si>
  <si>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</si>
  <si>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</si>
  <si>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</si>
  <si>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</si>
  <si>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</si>
  <si>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</si>
  <si>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</si>
  <si>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</si>
  <si>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</si>
  <si>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</si>
  <si>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</si>
  <si>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</si>
  <si>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</si>
  <si>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</si>
  <si>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</si>
  <si>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</si>
  <si>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</si>
  <si>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</si>
  <si>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</si>
  <si>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</si>
  <si>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</si>
  <si>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</si>
  <si>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</si>
  <si>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</si>
  <si>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</si>
  <si>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</si>
  <si>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</si>
  <si>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</si>
  <si>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</si>
  <si>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</si>
  <si>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</si>
  <si>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</si>
  <si>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</si>
  <si>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</si>
  <si>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</si>
  <si>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</si>
  <si>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</si>
  <si>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</si>
  <si>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</si>
  <si>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</si>
  <si>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</si>
  <si>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</si>
  <si>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</si>
  <si>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</si>
  <si>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</si>
  <si>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</si>
  <si>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</si>
  <si>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</si>
  <si>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</si>
  <si>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</si>
  <si>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</si>
  <si>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</si>
  <si>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</si>
  <si>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</si>
  <si>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</si>
  <si>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</si>
  <si>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</si>
  <si>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</si>
  <si>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</si>
  <si>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</si>
  <si>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</si>
  <si>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</si>
  <si>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</si>
  <si>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10  этажей</t>
  </si>
  <si>
    <t>1 подъезд</t>
  </si>
  <si>
    <t>№ 57 Б по ул. Луговой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</si>
  <si>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</si>
  <si>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луговая, 57 Б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</si>
  <si>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</si>
  <si>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</si>
  <si>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</si>
  <si>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</si>
  <si>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</si>
  <si>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</si>
  <si>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</si>
  <si>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</si>
  <si>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</si>
  <si>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</si>
  <si>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</si>
  <si>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</si>
  <si>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</si>
  <si>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</si>
  <si>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</si>
  <si>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</si>
  <si>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</si>
  <si>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</si>
  <si>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</si>
  <si>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</si>
  <si>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</si>
  <si>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</si>
  <si>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</si>
  <si>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</si>
  <si>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</si>
  <si>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</si>
  <si>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</si>
  <si>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</si>
  <si>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111 чел.</t>
  </si>
  <si>
    <t xml:space="preserve">                       Отчет ООО "Управляющей компании Ленинского района"  за 2017 г.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</si>
  <si>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</si>
  <si>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</si>
  <si>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</si>
  <si>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</si>
  <si>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</si>
  <si>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</si>
  <si>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</si>
  <si>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</si>
  <si>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</si>
  <si>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</si>
  <si>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</si>
  <si>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</si>
  <si>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окон -замена ручек</t>
  </si>
  <si>
    <t>14 нт</t>
  </si>
  <si>
    <t>СтройЕвроКомп</t>
  </si>
  <si>
    <t xml:space="preserve">Всего: 376,95 кв.м </t>
  </si>
  <si>
    <t>ремонт окон -замена  и ремонт фурнитуры</t>
  </si>
  <si>
    <t>14 шт</t>
  </si>
  <si>
    <t>замена ковша м/провода</t>
  </si>
  <si>
    <t>ООО ТСГ</t>
  </si>
  <si>
    <t>косметич. Ремонт подъезда</t>
  </si>
  <si>
    <t>1183 кв.м</t>
  </si>
  <si>
    <t xml:space="preserve">План по статье "текущий ремонт" на 2018 год. </t>
  </si>
  <si>
    <t>Плана на 2018 год нет в связи с отсутствием средств на счету дома.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</si>
</sst>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horizontal="center"/>
    </xf>
    <xf numFmtId="164" fontId="6" fillId="0" borderId="0" xfId="0" applyNumberFormat="1" applyFo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31" workbookViewId="0">
      <selection activeCell="E49" sqref="E48:E49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5" t="s">
        <v>103</v>
      </c>
    </row>
    <row r="4" spans="1:4" ht="14.25" customHeight="1">
      <c r="A4" s="23" t="s">
        <v>136</v>
      </c>
      <c r="C4" s="4"/>
    </row>
    <row r="5" spans="1:4" ht="15" customHeight="1">
      <c r="A5" s="4" t="s">
        <v>9</v>
      </c>
      <c r="C5" s="4"/>
    </row>
    <row r="6" spans="1:4" s="24" customFormat="1" ht="12.75" customHeight="1">
      <c r="A6" s="4" t="s">
        <v>55</v>
      </c>
      <c r="C6" s="22"/>
    </row>
    <row r="7" spans="1:4" s="24" customFormat="1" ht="12.75" customHeight="1">
      <c r="A7" s="22"/>
      <c r="C7" s="22"/>
    </row>
    <row r="8" spans="1:4" s="3" customFormat="1" ht="15" customHeight="1">
      <c r="A8" s="13" t="s">
        <v>0</v>
      </c>
      <c r="B8" s="14" t="s">
        <v>10</v>
      </c>
      <c r="C8" s="28" t="s">
        <v>52</v>
      </c>
      <c r="D8" s="15"/>
    </row>
    <row r="9" spans="1:4" s="3" customFormat="1" ht="12" customHeight="1">
      <c r="A9" s="13" t="s">
        <v>1</v>
      </c>
      <c r="B9" s="14" t="s">
        <v>12</v>
      </c>
      <c r="C9" s="94" t="s">
        <v>13</v>
      </c>
      <c r="D9" s="95"/>
    </row>
    <row r="10" spans="1:4" s="3" customFormat="1" ht="24" customHeight="1">
      <c r="A10" s="13" t="s">
        <v>2</v>
      </c>
      <c r="B10" s="16" t="s">
        <v>14</v>
      </c>
      <c r="C10" s="96" t="s">
        <v>93</v>
      </c>
      <c r="D10" s="97"/>
    </row>
    <row r="11" spans="1:4" s="3" customFormat="1" ht="15" customHeight="1">
      <c r="A11" s="13" t="s">
        <v>3</v>
      </c>
      <c r="B11" s="14" t="s">
        <v>15</v>
      </c>
      <c r="C11" s="94" t="s">
        <v>16</v>
      </c>
      <c r="D11" s="95"/>
    </row>
    <row r="12" spans="1:4" s="3" customFormat="1" ht="15" customHeight="1">
      <c r="A12" s="64" t="s">
        <v>4</v>
      </c>
      <c r="B12" s="65" t="s">
        <v>106</v>
      </c>
      <c r="C12" s="58" t="s">
        <v>107</v>
      </c>
      <c r="D12" s="59" t="s">
        <v>108</v>
      </c>
    </row>
    <row r="13" spans="1:4" s="3" customFormat="1" ht="15" customHeight="1">
      <c r="A13" s="66"/>
      <c r="B13" s="67"/>
      <c r="C13" s="58" t="s">
        <v>109</v>
      </c>
      <c r="D13" s="59" t="s">
        <v>110</v>
      </c>
    </row>
    <row r="14" spans="1:4" s="3" customFormat="1" ht="15" customHeight="1">
      <c r="A14" s="66"/>
      <c r="B14" s="67"/>
      <c r="C14" s="58" t="s">
        <v>111</v>
      </c>
      <c r="D14" s="59" t="s">
        <v>112</v>
      </c>
    </row>
    <row r="15" spans="1:4" s="3" customFormat="1" ht="15" customHeight="1">
      <c r="A15" s="66"/>
      <c r="B15" s="67"/>
      <c r="C15" s="58" t="s">
        <v>113</v>
      </c>
      <c r="D15" s="59" t="s">
        <v>114</v>
      </c>
    </row>
    <row r="16" spans="1:4" s="3" customFormat="1" ht="15" customHeight="1">
      <c r="A16" s="66"/>
      <c r="B16" s="67"/>
      <c r="C16" s="58" t="s">
        <v>115</v>
      </c>
      <c r="D16" s="59" t="s">
        <v>116</v>
      </c>
    </row>
    <row r="17" spans="1:5" s="3" customFormat="1" ht="15" customHeight="1">
      <c r="A17" s="66"/>
      <c r="B17" s="67"/>
      <c r="C17" s="58" t="s">
        <v>117</v>
      </c>
      <c r="D17" s="59" t="s">
        <v>118</v>
      </c>
    </row>
    <row r="18" spans="1:5" s="3" customFormat="1" ht="15" customHeight="1">
      <c r="A18" s="68"/>
      <c r="B18" s="69"/>
      <c r="C18" s="58" t="s">
        <v>119</v>
      </c>
      <c r="D18" s="59" t="s">
        <v>120</v>
      </c>
    </row>
    <row r="19" spans="1:5" s="3" customFormat="1" ht="14.25" customHeight="1">
      <c r="A19" s="13" t="s">
        <v>5</v>
      </c>
      <c r="B19" s="14" t="s">
        <v>17</v>
      </c>
      <c r="C19" s="98" t="s">
        <v>100</v>
      </c>
      <c r="D19" s="99"/>
    </row>
    <row r="20" spans="1:5" s="3" customFormat="1">
      <c r="A20" s="13" t="s">
        <v>6</v>
      </c>
      <c r="B20" s="14" t="s">
        <v>18</v>
      </c>
      <c r="C20" s="100" t="s">
        <v>59</v>
      </c>
      <c r="D20" s="101"/>
    </row>
    <row r="21" spans="1:5" s="3" customFormat="1" ht="16.5" customHeight="1">
      <c r="A21" s="13" t="s">
        <v>7</v>
      </c>
      <c r="B21" s="14" t="s">
        <v>19</v>
      </c>
      <c r="C21" s="96" t="s">
        <v>20</v>
      </c>
      <c r="D21" s="97"/>
    </row>
    <row r="22" spans="1:5" s="3" customFormat="1" ht="16.5" customHeight="1">
      <c r="A22" s="26"/>
      <c r="B22" s="27"/>
      <c r="C22" s="26"/>
      <c r="D22" s="26"/>
    </row>
    <row r="23" spans="1:5" s="5" customFormat="1" ht="15.75" customHeight="1">
      <c r="A23" s="9" t="s">
        <v>21</v>
      </c>
      <c r="B23" s="18"/>
      <c r="C23" s="18"/>
      <c r="D23" s="18"/>
    </row>
    <row r="24" spans="1:5" s="5" customFormat="1" ht="15.75" customHeight="1">
      <c r="A24" s="17"/>
      <c r="B24" s="18"/>
      <c r="C24" s="18"/>
      <c r="D24" s="18"/>
    </row>
    <row r="25" spans="1:5" ht="21.75" customHeight="1">
      <c r="A25" s="7"/>
      <c r="B25" s="19" t="s">
        <v>22</v>
      </c>
      <c r="C25" s="8" t="s">
        <v>23</v>
      </c>
      <c r="D25" s="10" t="s">
        <v>24</v>
      </c>
    </row>
    <row r="26" spans="1:5" s="5" customFormat="1" ht="28.5" customHeight="1">
      <c r="A26" s="102" t="s">
        <v>27</v>
      </c>
      <c r="B26" s="103"/>
      <c r="C26" s="103"/>
      <c r="D26" s="104"/>
    </row>
    <row r="27" spans="1:5" s="5" customFormat="1" ht="15" customHeight="1">
      <c r="A27" s="30"/>
      <c r="B27" s="31"/>
      <c r="C27" s="31"/>
      <c r="D27" s="32"/>
    </row>
    <row r="28" spans="1:5" ht="13.5" customHeight="1">
      <c r="A28" s="8">
        <v>1</v>
      </c>
      <c r="B28" s="7" t="s">
        <v>95</v>
      </c>
      <c r="C28" s="7" t="s">
        <v>25</v>
      </c>
      <c r="D28" s="7" t="s">
        <v>26</v>
      </c>
    </row>
    <row r="29" spans="1:5">
      <c r="A29" s="21" t="s">
        <v>28</v>
      </c>
      <c r="B29" s="20"/>
      <c r="C29" s="20"/>
      <c r="D29" s="20"/>
    </row>
    <row r="30" spans="1:5" ht="12.75" customHeight="1">
      <c r="A30" s="8">
        <v>1</v>
      </c>
      <c r="B30" s="7" t="s">
        <v>96</v>
      </c>
      <c r="C30" s="7" t="s">
        <v>97</v>
      </c>
      <c r="D30" s="11" t="s">
        <v>98</v>
      </c>
      <c r="E30" t="s">
        <v>92</v>
      </c>
    </row>
    <row r="31" spans="1:5">
      <c r="A31" s="21" t="s">
        <v>44</v>
      </c>
      <c r="B31" s="20"/>
      <c r="C31" s="20"/>
      <c r="D31" s="20"/>
    </row>
    <row r="32" spans="1:5" ht="13.5" customHeight="1">
      <c r="A32" s="21" t="s">
        <v>45</v>
      </c>
      <c r="B32" s="20"/>
      <c r="C32" s="20"/>
      <c r="D32" s="20"/>
    </row>
    <row r="33" spans="1:4" ht="12" customHeight="1">
      <c r="A33" s="8">
        <v>1</v>
      </c>
      <c r="B33" s="7" t="s">
        <v>29</v>
      </c>
      <c r="C33" s="7" t="s">
        <v>123</v>
      </c>
      <c r="D33" s="11" t="s">
        <v>30</v>
      </c>
    </row>
    <row r="34" spans="1:4">
      <c r="A34" s="21" t="s">
        <v>31</v>
      </c>
      <c r="B34" s="20"/>
      <c r="C34" s="20"/>
      <c r="D34" s="20"/>
    </row>
    <row r="35" spans="1:4" ht="14.25" customHeight="1">
      <c r="A35" s="8">
        <v>1</v>
      </c>
      <c r="B35" s="7" t="s">
        <v>32</v>
      </c>
      <c r="C35" s="7" t="s">
        <v>25</v>
      </c>
      <c r="D35" s="7" t="s">
        <v>33</v>
      </c>
    </row>
    <row r="36" spans="1:4" ht="13.5" customHeight="1">
      <c r="A36" s="21" t="s">
        <v>34</v>
      </c>
      <c r="B36" s="20"/>
      <c r="C36" s="20"/>
      <c r="D36" s="20"/>
    </row>
    <row r="37" spans="1:4">
      <c r="A37" s="8">
        <v>1</v>
      </c>
      <c r="B37" s="7" t="s">
        <v>35</v>
      </c>
      <c r="C37" s="7" t="s">
        <v>25</v>
      </c>
      <c r="D37" s="7" t="s">
        <v>26</v>
      </c>
    </row>
    <row r="38" spans="1:4">
      <c r="A38" s="29"/>
      <c r="B38" s="12"/>
      <c r="C38" s="12"/>
      <c r="D38" s="12"/>
    </row>
    <row r="39" spans="1:4">
      <c r="A39" s="4" t="s">
        <v>53</v>
      </c>
      <c r="B39" s="20"/>
      <c r="C39" s="20"/>
      <c r="D39" s="20"/>
    </row>
    <row r="40" spans="1:4">
      <c r="A40" s="8">
        <v>1</v>
      </c>
      <c r="B40" s="7" t="s">
        <v>36</v>
      </c>
      <c r="C40" s="91">
        <v>1967</v>
      </c>
      <c r="D40" s="92"/>
    </row>
    <row r="41" spans="1:4">
      <c r="A41" s="8">
        <v>2</v>
      </c>
      <c r="B41" s="7" t="s">
        <v>38</v>
      </c>
      <c r="C41" s="91" t="s">
        <v>101</v>
      </c>
      <c r="D41" s="92"/>
    </row>
    <row r="42" spans="1:4" ht="15" customHeight="1">
      <c r="A42" s="8">
        <v>3</v>
      </c>
      <c r="B42" s="7" t="s">
        <v>39</v>
      </c>
      <c r="C42" s="91" t="s">
        <v>102</v>
      </c>
      <c r="D42" s="93"/>
    </row>
    <row r="43" spans="1:4">
      <c r="A43" s="8">
        <v>4</v>
      </c>
      <c r="B43" s="7" t="s">
        <v>37</v>
      </c>
      <c r="C43" s="91">
        <v>1</v>
      </c>
      <c r="D43" s="93"/>
    </row>
    <row r="44" spans="1:4">
      <c r="A44" s="8">
        <v>5</v>
      </c>
      <c r="B44" s="7" t="s">
        <v>40</v>
      </c>
      <c r="C44" s="91">
        <v>1</v>
      </c>
      <c r="D44" s="93"/>
    </row>
    <row r="45" spans="1:4">
      <c r="A45" s="8">
        <v>6</v>
      </c>
      <c r="B45" s="7" t="s">
        <v>41</v>
      </c>
      <c r="C45" s="91">
        <v>2493.5</v>
      </c>
      <c r="D45" s="92"/>
    </row>
    <row r="46" spans="1:4" ht="15" customHeight="1">
      <c r="A46" s="8">
        <v>7</v>
      </c>
      <c r="B46" s="7" t="s">
        <v>42</v>
      </c>
      <c r="C46" s="91" t="s">
        <v>60</v>
      </c>
      <c r="D46" s="92"/>
    </row>
    <row r="47" spans="1:4">
      <c r="A47" s="8">
        <v>8</v>
      </c>
      <c r="B47" s="7" t="s">
        <v>43</v>
      </c>
      <c r="C47" s="91" t="s">
        <v>151</v>
      </c>
      <c r="D47" s="92"/>
    </row>
    <row r="48" spans="1:4">
      <c r="A48" s="8">
        <v>9</v>
      </c>
      <c r="B48" s="7" t="s">
        <v>125</v>
      </c>
      <c r="C48" s="91" t="s">
        <v>134</v>
      </c>
      <c r="D48" s="92"/>
    </row>
    <row r="49" spans="1:4">
      <c r="A49" s="6"/>
      <c r="B49" s="7" t="s">
        <v>94</v>
      </c>
      <c r="C49" s="6" t="s">
        <v>104</v>
      </c>
      <c r="D49" s="6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47" workbookViewId="0">
      <selection activeCell="A69" sqref="A69:G70"/>
    </sheetView>
  </sheetViews>
  <sheetFormatPr defaultRowHeight="15"/>
  <cols>
    <col min="1" max="1" width="15.85546875" customWidth="1"/>
    <col min="2" max="2" width="13.42578125" style="35" customWidth="1"/>
    <col min="3" max="3" width="8.5703125" style="35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42578125" customWidth="1"/>
  </cols>
  <sheetData>
    <row r="1" spans="1:8">
      <c r="A1" s="4" t="s">
        <v>130</v>
      </c>
      <c r="B1"/>
      <c r="C1" s="43"/>
      <c r="D1" s="43"/>
    </row>
    <row r="2" spans="1:8" ht="13.5" customHeight="1">
      <c r="A2" s="4" t="s">
        <v>137</v>
      </c>
      <c r="B2"/>
      <c r="C2" s="43"/>
      <c r="D2" s="43"/>
    </row>
    <row r="3" spans="1:8" ht="56.25" customHeight="1">
      <c r="A3" s="128" t="s">
        <v>66</v>
      </c>
      <c r="B3" s="129"/>
      <c r="C3" s="44" t="s">
        <v>67</v>
      </c>
      <c r="D3" s="33" t="s">
        <v>68</v>
      </c>
      <c r="E3" s="33" t="s">
        <v>69</v>
      </c>
      <c r="F3" s="33" t="s">
        <v>70</v>
      </c>
      <c r="G3" s="45" t="s">
        <v>71</v>
      </c>
      <c r="H3" s="33" t="s">
        <v>72</v>
      </c>
    </row>
    <row r="4" spans="1:8" ht="25.5" customHeight="1">
      <c r="A4" s="131" t="s">
        <v>138</v>
      </c>
      <c r="B4" s="132"/>
      <c r="C4" s="44"/>
      <c r="D4" s="33">
        <v>27.92</v>
      </c>
      <c r="E4" s="33"/>
      <c r="F4" s="33"/>
      <c r="G4" s="45"/>
      <c r="H4" s="33"/>
    </row>
    <row r="5" spans="1:8" ht="14.25" customHeight="1">
      <c r="A5" s="76" t="s">
        <v>131</v>
      </c>
      <c r="B5" s="77"/>
      <c r="C5" s="44"/>
      <c r="D5" s="33">
        <v>149.25</v>
      </c>
      <c r="E5" s="33"/>
      <c r="F5" s="33"/>
      <c r="G5" s="45"/>
      <c r="H5" s="33"/>
    </row>
    <row r="6" spans="1:8" ht="13.5" customHeight="1">
      <c r="A6" s="76" t="s">
        <v>132</v>
      </c>
      <c r="B6" s="77"/>
      <c r="C6" s="44"/>
      <c r="D6" s="33">
        <v>-121.33</v>
      </c>
      <c r="E6" s="33"/>
      <c r="F6" s="33"/>
      <c r="G6" s="45"/>
      <c r="H6" s="33"/>
    </row>
    <row r="7" spans="1:8" ht="19.5" customHeight="1">
      <c r="A7" s="130" t="s">
        <v>139</v>
      </c>
      <c r="B7" s="114"/>
      <c r="C7" s="114"/>
      <c r="D7" s="114"/>
      <c r="E7" s="114"/>
      <c r="F7" s="114"/>
      <c r="G7" s="114"/>
      <c r="H7" s="116"/>
    </row>
    <row r="8" spans="1:8" ht="17.25" customHeight="1">
      <c r="A8" s="128" t="s">
        <v>73</v>
      </c>
      <c r="B8" s="110"/>
      <c r="C8" s="37">
        <v>20.420000000000002</v>
      </c>
      <c r="D8" s="34">
        <v>-121.33</v>
      </c>
      <c r="E8" s="34">
        <f>E12+E15+E18+E21+E24+E27</f>
        <v>575.15</v>
      </c>
      <c r="F8" s="34">
        <v>621.49</v>
      </c>
      <c r="G8" s="34">
        <v>621.49</v>
      </c>
      <c r="H8" s="8">
        <f>F8-E8+D8</f>
        <v>-74.989999999999966</v>
      </c>
    </row>
    <row r="9" spans="1:8">
      <c r="A9" s="46" t="s">
        <v>74</v>
      </c>
      <c r="B9" s="47"/>
      <c r="C9" s="8">
        <v>18.38</v>
      </c>
      <c r="D9" s="8">
        <v>-109.19</v>
      </c>
      <c r="E9" s="8">
        <f>E8-E10</f>
        <v>517.63</v>
      </c>
      <c r="F9" s="8">
        <f>F8-F10</f>
        <v>559.34</v>
      </c>
      <c r="G9" s="8">
        <f>G8-G10</f>
        <v>559.34</v>
      </c>
      <c r="H9" s="8">
        <f t="shared" ref="H9:H10" si="0">F9-E9+D9</f>
        <v>-67.479999999999961</v>
      </c>
    </row>
    <row r="10" spans="1:8">
      <c r="A10" s="113" t="s">
        <v>75</v>
      </c>
      <c r="B10" s="114"/>
      <c r="C10" s="8">
        <v>2.04</v>
      </c>
      <c r="D10" s="8">
        <v>-12.14</v>
      </c>
      <c r="E10" s="8">
        <v>57.52</v>
      </c>
      <c r="F10" s="8">
        <v>62.15</v>
      </c>
      <c r="G10" s="8">
        <v>62.15</v>
      </c>
      <c r="H10" s="8">
        <f t="shared" si="0"/>
        <v>-7.5100000000000051</v>
      </c>
    </row>
    <row r="11" spans="1:8" ht="12.75" customHeight="1">
      <c r="A11" s="130" t="s">
        <v>76</v>
      </c>
      <c r="B11" s="109"/>
      <c r="C11" s="109"/>
      <c r="D11" s="109"/>
      <c r="E11" s="109"/>
      <c r="F11" s="109"/>
      <c r="G11" s="109"/>
      <c r="H11" s="110"/>
    </row>
    <row r="12" spans="1:8">
      <c r="A12" s="126" t="s">
        <v>56</v>
      </c>
      <c r="B12" s="127"/>
      <c r="C12" s="37">
        <v>5.65</v>
      </c>
      <c r="D12" s="34">
        <v>-36.19</v>
      </c>
      <c r="E12" s="34">
        <v>169.06</v>
      </c>
      <c r="F12" s="34">
        <v>163.1</v>
      </c>
      <c r="G12" s="34">
        <v>163.1</v>
      </c>
      <c r="H12" s="8">
        <f t="shared" ref="H12:H30" si="1">F12-E12+D12</f>
        <v>-42.150000000000006</v>
      </c>
    </row>
    <row r="13" spans="1:8">
      <c r="A13" s="46" t="s">
        <v>74</v>
      </c>
      <c r="B13" s="47"/>
      <c r="C13" s="8">
        <v>5.08</v>
      </c>
      <c r="D13" s="8">
        <v>-32.57</v>
      </c>
      <c r="E13" s="8">
        <f>E12-E14</f>
        <v>152.15</v>
      </c>
      <c r="F13" s="8">
        <f>F12-F14</f>
        <v>146.79</v>
      </c>
      <c r="G13" s="8">
        <f>G12-G14</f>
        <v>146.79</v>
      </c>
      <c r="H13" s="8">
        <f t="shared" si="1"/>
        <v>-37.930000000000014</v>
      </c>
    </row>
    <row r="14" spans="1:8">
      <c r="A14" s="113" t="s">
        <v>75</v>
      </c>
      <c r="B14" s="114"/>
      <c r="C14" s="8">
        <v>0.56999999999999995</v>
      </c>
      <c r="D14" s="8">
        <v>-3.62</v>
      </c>
      <c r="E14" s="8">
        <v>16.91</v>
      </c>
      <c r="F14" s="8">
        <v>16.309999999999999</v>
      </c>
      <c r="G14" s="8">
        <v>16.309999999999999</v>
      </c>
      <c r="H14" s="8">
        <f t="shared" si="1"/>
        <v>-4.2200000000000015</v>
      </c>
    </row>
    <row r="15" spans="1:8" ht="23.25" customHeight="1">
      <c r="A15" s="126" t="s">
        <v>46</v>
      </c>
      <c r="B15" s="127"/>
      <c r="C15" s="37">
        <v>3.45</v>
      </c>
      <c r="D15" s="34">
        <v>-23.78</v>
      </c>
      <c r="E15" s="34">
        <v>103.23</v>
      </c>
      <c r="F15" s="34">
        <v>99.59</v>
      </c>
      <c r="G15" s="34">
        <v>99.59</v>
      </c>
      <c r="H15" s="8">
        <f t="shared" si="1"/>
        <v>-27.42</v>
      </c>
    </row>
    <row r="16" spans="1:8">
      <c r="A16" s="46" t="s">
        <v>74</v>
      </c>
      <c r="B16" s="47"/>
      <c r="C16" s="8">
        <v>3.1</v>
      </c>
      <c r="D16" s="8">
        <v>-21.4</v>
      </c>
      <c r="E16" s="8">
        <f>E15-E17</f>
        <v>92.91</v>
      </c>
      <c r="F16" s="8">
        <f>F15-F17</f>
        <v>89.63</v>
      </c>
      <c r="G16" s="8">
        <f>G15-G17</f>
        <v>89.63</v>
      </c>
      <c r="H16" s="8">
        <f t="shared" si="1"/>
        <v>-24.68</v>
      </c>
    </row>
    <row r="17" spans="1:8" ht="15" customHeight="1">
      <c r="A17" s="113" t="s">
        <v>75</v>
      </c>
      <c r="B17" s="114"/>
      <c r="C17" s="8">
        <v>0.35</v>
      </c>
      <c r="D17" s="8">
        <v>-2.37</v>
      </c>
      <c r="E17" s="8">
        <v>10.32</v>
      </c>
      <c r="F17" s="8">
        <v>9.9600000000000009</v>
      </c>
      <c r="G17" s="8">
        <v>9.9600000000000009</v>
      </c>
      <c r="H17" s="8">
        <f t="shared" si="1"/>
        <v>-2.7299999999999995</v>
      </c>
    </row>
    <row r="18" spans="1:8" ht="14.25" customHeight="1">
      <c r="A18" s="126" t="s">
        <v>57</v>
      </c>
      <c r="B18" s="127"/>
      <c r="C18" s="44">
        <v>2.37</v>
      </c>
      <c r="D18" s="34">
        <v>-17.28</v>
      </c>
      <c r="E18" s="34">
        <v>70.92</v>
      </c>
      <c r="F18" s="34">
        <v>68.42</v>
      </c>
      <c r="G18" s="34">
        <v>68.42</v>
      </c>
      <c r="H18" s="8">
        <f t="shared" si="1"/>
        <v>-19.78</v>
      </c>
    </row>
    <row r="19" spans="1:8" ht="13.5" customHeight="1">
      <c r="A19" s="46" t="s">
        <v>74</v>
      </c>
      <c r="B19" s="47"/>
      <c r="C19" s="8">
        <v>2.13</v>
      </c>
      <c r="D19" s="8">
        <v>-15.56</v>
      </c>
      <c r="E19" s="8">
        <f>E18-E20</f>
        <v>63.83</v>
      </c>
      <c r="F19" s="8">
        <f>F18-F20</f>
        <v>61.58</v>
      </c>
      <c r="G19" s="8">
        <f>G18-G20</f>
        <v>61.58</v>
      </c>
      <c r="H19" s="8">
        <f t="shared" si="1"/>
        <v>-17.810000000000002</v>
      </c>
    </row>
    <row r="20" spans="1:8" ht="12.75" customHeight="1">
      <c r="A20" s="113" t="s">
        <v>75</v>
      </c>
      <c r="B20" s="114"/>
      <c r="C20" s="8">
        <v>0.24</v>
      </c>
      <c r="D20" s="8">
        <v>-1.72</v>
      </c>
      <c r="E20" s="8">
        <v>7.09</v>
      </c>
      <c r="F20" s="8">
        <v>6.84</v>
      </c>
      <c r="G20" s="8">
        <v>6.84</v>
      </c>
      <c r="H20" s="8">
        <f t="shared" si="1"/>
        <v>-1.97</v>
      </c>
    </row>
    <row r="21" spans="1:8">
      <c r="A21" s="126" t="s">
        <v>58</v>
      </c>
      <c r="B21" s="127"/>
      <c r="C21" s="36">
        <v>1.1100000000000001</v>
      </c>
      <c r="D21" s="8">
        <v>-7.37</v>
      </c>
      <c r="E21" s="8">
        <v>32.409999999999997</v>
      </c>
      <c r="F21" s="8">
        <v>31.16</v>
      </c>
      <c r="G21" s="8">
        <v>31.16</v>
      </c>
      <c r="H21" s="8">
        <f t="shared" si="1"/>
        <v>-8.6199999999999974</v>
      </c>
    </row>
    <row r="22" spans="1:8" ht="14.25" customHeight="1">
      <c r="A22" s="46" t="s">
        <v>74</v>
      </c>
      <c r="B22" s="47"/>
      <c r="C22" s="8">
        <v>1</v>
      </c>
      <c r="D22" s="8">
        <v>-6.63</v>
      </c>
      <c r="E22" s="8">
        <f>E21-E23</f>
        <v>29.169999999999995</v>
      </c>
      <c r="F22" s="8">
        <f>F21-F23</f>
        <v>28.04</v>
      </c>
      <c r="G22" s="8">
        <f>G21-G23</f>
        <v>28.04</v>
      </c>
      <c r="H22" s="8">
        <f t="shared" si="1"/>
        <v>-7.7599999999999953</v>
      </c>
    </row>
    <row r="23" spans="1:8" ht="14.25" customHeight="1">
      <c r="A23" s="113" t="s">
        <v>75</v>
      </c>
      <c r="B23" s="114"/>
      <c r="C23" s="8">
        <v>0.11</v>
      </c>
      <c r="D23" s="8">
        <v>-0.74</v>
      </c>
      <c r="E23" s="8">
        <v>3.24</v>
      </c>
      <c r="F23" s="8">
        <v>3.12</v>
      </c>
      <c r="G23" s="8">
        <v>3.12</v>
      </c>
      <c r="H23" s="8">
        <f t="shared" si="1"/>
        <v>-0.8600000000000001</v>
      </c>
    </row>
    <row r="24" spans="1:8" ht="14.25" customHeight="1">
      <c r="A24" s="11" t="s">
        <v>47</v>
      </c>
      <c r="B24" s="48"/>
      <c r="C24" s="36">
        <v>3.65</v>
      </c>
      <c r="D24" s="8">
        <v>-24.26</v>
      </c>
      <c r="E24" s="8">
        <v>109.21</v>
      </c>
      <c r="F24" s="8">
        <v>105.37</v>
      </c>
      <c r="G24" s="8">
        <v>105.37</v>
      </c>
      <c r="H24" s="8">
        <f t="shared" si="1"/>
        <v>-28.099999999999991</v>
      </c>
    </row>
    <row r="25" spans="1:8" ht="14.25" customHeight="1">
      <c r="A25" s="46" t="s">
        <v>74</v>
      </c>
      <c r="B25" s="47"/>
      <c r="C25" s="8">
        <v>3.29</v>
      </c>
      <c r="D25" s="8">
        <v>-21.85</v>
      </c>
      <c r="E25" s="8">
        <f>E24-E26</f>
        <v>98.289999999999992</v>
      </c>
      <c r="F25" s="8">
        <f>F24-F26</f>
        <v>94.830000000000013</v>
      </c>
      <c r="G25" s="8">
        <f>G24-G26</f>
        <v>94.830000000000013</v>
      </c>
      <c r="H25" s="8">
        <f t="shared" si="1"/>
        <v>-25.309999999999981</v>
      </c>
    </row>
    <row r="26" spans="1:8">
      <c r="A26" s="113" t="s">
        <v>75</v>
      </c>
      <c r="B26" s="114"/>
      <c r="C26" s="8">
        <v>0.36</v>
      </c>
      <c r="D26" s="8">
        <v>-2.41</v>
      </c>
      <c r="E26" s="8">
        <v>10.92</v>
      </c>
      <c r="F26" s="8">
        <v>10.54</v>
      </c>
      <c r="G26" s="8">
        <v>10.54</v>
      </c>
      <c r="H26" s="8">
        <f t="shared" si="1"/>
        <v>-2.7900000000000009</v>
      </c>
    </row>
    <row r="27" spans="1:8" ht="14.25" customHeight="1">
      <c r="A27" s="138" t="s">
        <v>48</v>
      </c>
      <c r="B27" s="139"/>
      <c r="C27" s="142">
        <v>4.1900000000000004</v>
      </c>
      <c r="D27" s="136">
        <v>-12.46</v>
      </c>
      <c r="E27" s="136">
        <v>90.32</v>
      </c>
      <c r="F27" s="136">
        <v>85.63</v>
      </c>
      <c r="G27" s="136">
        <v>85.63</v>
      </c>
      <c r="H27" s="8">
        <f t="shared" si="1"/>
        <v>-17.149999999999999</v>
      </c>
    </row>
    <row r="28" spans="1:8" ht="0.75" hidden="1" customHeight="1">
      <c r="A28" s="140"/>
      <c r="B28" s="141"/>
      <c r="C28" s="143"/>
      <c r="D28" s="137"/>
      <c r="E28" s="137"/>
      <c r="F28" s="137"/>
      <c r="G28" s="137"/>
      <c r="H28" s="8">
        <f t="shared" si="1"/>
        <v>0</v>
      </c>
    </row>
    <row r="29" spans="1:8">
      <c r="A29" s="46" t="s">
        <v>74</v>
      </c>
      <c r="B29" s="47"/>
      <c r="C29" s="8">
        <v>3.77</v>
      </c>
      <c r="D29" s="8">
        <v>-11.22</v>
      </c>
      <c r="E29" s="8">
        <f>E27-E30</f>
        <v>81.289999999999992</v>
      </c>
      <c r="F29" s="8">
        <f>F27-F30</f>
        <v>77.069999999999993</v>
      </c>
      <c r="G29" s="8">
        <f>G27-G30</f>
        <v>77.069999999999993</v>
      </c>
      <c r="H29" s="8">
        <f t="shared" si="1"/>
        <v>-15.44</v>
      </c>
    </row>
    <row r="30" spans="1:8">
      <c r="A30" s="113" t="s">
        <v>75</v>
      </c>
      <c r="B30" s="114"/>
      <c r="C30" s="8">
        <v>0.42</v>
      </c>
      <c r="D30" s="8">
        <v>-1.24</v>
      </c>
      <c r="E30" s="8">
        <v>9.0299999999999994</v>
      </c>
      <c r="F30" s="8">
        <v>8.56</v>
      </c>
      <c r="G30" s="8">
        <v>8.56</v>
      </c>
      <c r="H30" s="8">
        <f t="shared" si="1"/>
        <v>-1.7099999999999989</v>
      </c>
    </row>
    <row r="31" spans="1:8">
      <c r="A31" s="62"/>
      <c r="B31" s="63"/>
      <c r="C31" s="8"/>
      <c r="D31" s="8"/>
      <c r="E31" s="8"/>
      <c r="F31" s="36"/>
      <c r="G31" s="60"/>
      <c r="H31" s="8"/>
    </row>
    <row r="32" spans="1:8" ht="15.75" customHeight="1">
      <c r="A32" s="128" t="s">
        <v>49</v>
      </c>
      <c r="B32" s="110"/>
      <c r="C32" s="36">
        <v>7.8</v>
      </c>
      <c r="D32" s="36">
        <v>149.25</v>
      </c>
      <c r="E32" s="36">
        <v>217.02</v>
      </c>
      <c r="F32" s="36">
        <v>208.63</v>
      </c>
      <c r="G32" s="74">
        <f>G33+G34</f>
        <v>531.76</v>
      </c>
      <c r="H32" s="36">
        <f>F32-E32+D32+F32-G32</f>
        <v>-182.26999999999998</v>
      </c>
    </row>
    <row r="33" spans="1:8" ht="15.75" customHeight="1">
      <c r="A33" s="46" t="s">
        <v>77</v>
      </c>
      <c r="B33" s="47"/>
      <c r="C33" s="8">
        <v>7.02</v>
      </c>
      <c r="D33" s="8">
        <v>146.93</v>
      </c>
      <c r="E33" s="8">
        <f>E32-E34</f>
        <v>195.32000000000002</v>
      </c>
      <c r="F33" s="8">
        <f>F32-F34</f>
        <v>187.76999999999998</v>
      </c>
      <c r="G33" s="61">
        <v>510.9</v>
      </c>
      <c r="H33" s="36">
        <f t="shared" ref="H33:H34" si="2">F33-E33+D33+F33-G33</f>
        <v>-183.75</v>
      </c>
    </row>
    <row r="34" spans="1:8" ht="16.5" customHeight="1">
      <c r="A34" s="113" t="s">
        <v>75</v>
      </c>
      <c r="B34" s="114"/>
      <c r="C34" s="8">
        <v>0.78</v>
      </c>
      <c r="D34" s="8">
        <v>2.3199999999999998</v>
      </c>
      <c r="E34" s="8">
        <v>21.7</v>
      </c>
      <c r="F34" s="8">
        <v>20.86</v>
      </c>
      <c r="G34" s="8">
        <v>20.86</v>
      </c>
      <c r="H34" s="36">
        <f t="shared" si="2"/>
        <v>1.4800000000000004</v>
      </c>
    </row>
    <row r="35" spans="1:8" ht="16.5" customHeight="1">
      <c r="A35" s="121" t="s">
        <v>141</v>
      </c>
      <c r="B35" s="122"/>
      <c r="C35" s="8"/>
      <c r="D35" s="8"/>
      <c r="E35" s="8">
        <f>E37+E38+E39+E40</f>
        <v>60.69</v>
      </c>
      <c r="F35" s="8">
        <f>F37+F38+F39+F40</f>
        <v>56.25</v>
      </c>
      <c r="G35" s="89">
        <v>56.25</v>
      </c>
      <c r="H35" s="36">
        <f>F35-E35</f>
        <v>-4.4399999999999977</v>
      </c>
    </row>
    <row r="36" spans="1:8" ht="16.5" customHeight="1">
      <c r="A36" s="46" t="s">
        <v>142</v>
      </c>
      <c r="B36" s="90"/>
      <c r="C36" s="8"/>
      <c r="D36" s="8"/>
      <c r="E36" s="8"/>
      <c r="F36" s="8"/>
      <c r="G36" s="89"/>
      <c r="H36" s="36"/>
    </row>
    <row r="37" spans="1:8" ht="16.5" customHeight="1">
      <c r="A37" s="123" t="s">
        <v>143</v>
      </c>
      <c r="B37" s="107"/>
      <c r="C37" s="8"/>
      <c r="D37" s="8"/>
      <c r="E37" s="8">
        <v>2.86</v>
      </c>
      <c r="F37" s="8">
        <v>2.64</v>
      </c>
      <c r="G37" s="8">
        <v>2.64</v>
      </c>
      <c r="H37" s="36">
        <f t="shared" ref="H37:H40" si="3">F37-E37</f>
        <v>-0.21999999999999975</v>
      </c>
    </row>
    <row r="38" spans="1:8" ht="16.5" customHeight="1">
      <c r="A38" s="123" t="s">
        <v>145</v>
      </c>
      <c r="B38" s="107"/>
      <c r="C38" s="8"/>
      <c r="D38" s="8"/>
      <c r="E38" s="8">
        <v>13.34</v>
      </c>
      <c r="F38" s="8">
        <v>11.93</v>
      </c>
      <c r="G38" s="8">
        <v>11.93</v>
      </c>
      <c r="H38" s="36">
        <f t="shared" si="3"/>
        <v>-1.4100000000000001</v>
      </c>
    </row>
    <row r="39" spans="1:8" ht="16.5" customHeight="1">
      <c r="A39" s="123" t="s">
        <v>146</v>
      </c>
      <c r="B39" s="107"/>
      <c r="C39" s="8"/>
      <c r="D39" s="8"/>
      <c r="E39" s="8">
        <v>43.04</v>
      </c>
      <c r="F39" s="8">
        <v>40.39</v>
      </c>
      <c r="G39" s="8">
        <v>40.39</v>
      </c>
      <c r="H39" s="36">
        <f t="shared" si="3"/>
        <v>-2.6499999999999986</v>
      </c>
    </row>
    <row r="40" spans="1:8" ht="16.5" customHeight="1">
      <c r="A40" s="123" t="s">
        <v>144</v>
      </c>
      <c r="B40" s="107"/>
      <c r="C40" s="8"/>
      <c r="D40" s="8"/>
      <c r="E40" s="8">
        <v>1.45</v>
      </c>
      <c r="F40" s="8">
        <v>1.29</v>
      </c>
      <c r="G40" s="8">
        <v>1.29</v>
      </c>
      <c r="H40" s="36">
        <f t="shared" si="3"/>
        <v>-0.15999999999999992</v>
      </c>
    </row>
    <row r="41" spans="1:8" ht="18.75" customHeight="1">
      <c r="A41" s="111" t="s">
        <v>126</v>
      </c>
      <c r="B41" s="112"/>
      <c r="C41" s="8"/>
      <c r="D41" s="8" t="s">
        <v>60</v>
      </c>
      <c r="E41" s="36">
        <f>E8+E32+E35</f>
        <v>852.8599999999999</v>
      </c>
      <c r="F41" s="36">
        <f t="shared" ref="F41:G41" si="4">F8+F32+F35</f>
        <v>886.37</v>
      </c>
      <c r="G41" s="36">
        <f t="shared" si="4"/>
        <v>1209.5</v>
      </c>
      <c r="H41" s="8"/>
    </row>
    <row r="42" spans="1:8" ht="20.25" customHeight="1">
      <c r="A42" s="144" t="s">
        <v>133</v>
      </c>
      <c r="B42" s="146"/>
      <c r="C42" s="84"/>
      <c r="D42" s="84">
        <v>27.92</v>
      </c>
      <c r="E42" s="85"/>
      <c r="F42" s="85"/>
      <c r="G42" s="84"/>
      <c r="H42" s="84">
        <f>F41-E41+D42+F41-G41</f>
        <v>-261.69999999999993</v>
      </c>
    </row>
    <row r="43" spans="1:8" ht="24" customHeight="1">
      <c r="A43" s="144" t="s">
        <v>140</v>
      </c>
      <c r="B43" s="144"/>
      <c r="C43" s="86"/>
      <c r="D43" s="86"/>
      <c r="E43" s="87"/>
      <c r="F43" s="88"/>
      <c r="G43" s="88"/>
      <c r="H43" s="87">
        <f>H44+H45</f>
        <v>-261.69999999999993</v>
      </c>
    </row>
    <row r="44" spans="1:8" ht="16.5" customHeight="1">
      <c r="A44" s="144" t="s">
        <v>131</v>
      </c>
      <c r="B44" s="145"/>
      <c r="C44" s="86"/>
      <c r="D44" s="86"/>
      <c r="E44" s="87"/>
      <c r="F44" s="88"/>
      <c r="G44" s="88"/>
      <c r="H44" s="85">
        <v>1.48</v>
      </c>
    </row>
    <row r="45" spans="1:8" ht="17.25" customHeight="1">
      <c r="A45" s="144" t="s">
        <v>132</v>
      </c>
      <c r="B45" s="146"/>
      <c r="C45" s="86"/>
      <c r="D45" s="86"/>
      <c r="E45" s="87"/>
      <c r="F45" s="88"/>
      <c r="G45" s="88"/>
      <c r="H45" s="87">
        <f>H8+H33+H35</f>
        <v>-263.17999999999995</v>
      </c>
    </row>
    <row r="46" spans="1:8" ht="17.25" customHeight="1">
      <c r="A46" s="78"/>
      <c r="B46" s="79"/>
      <c r="C46" s="80"/>
      <c r="D46" s="80"/>
      <c r="E46" s="81"/>
      <c r="F46" s="82"/>
      <c r="G46" s="82"/>
      <c r="H46" s="83"/>
    </row>
    <row r="47" spans="1:8" ht="15" customHeight="1">
      <c r="A47" s="119" t="s">
        <v>124</v>
      </c>
      <c r="B47" s="120"/>
      <c r="C47" s="120"/>
      <c r="D47" s="120"/>
      <c r="E47" s="120"/>
      <c r="F47" s="120"/>
      <c r="G47" s="120"/>
      <c r="H47" s="120"/>
    </row>
    <row r="48" spans="1:8" ht="14.25" customHeight="1"/>
    <row r="49" spans="1:8">
      <c r="A49" s="22" t="s">
        <v>147</v>
      </c>
      <c r="D49" s="24"/>
      <c r="E49" s="24"/>
      <c r="F49" s="24"/>
      <c r="G49" s="24"/>
    </row>
    <row r="50" spans="1:8">
      <c r="A50" s="115" t="s">
        <v>61</v>
      </c>
      <c r="B50" s="114"/>
      <c r="C50" s="114"/>
      <c r="D50" s="116"/>
      <c r="E50" s="38" t="s">
        <v>62</v>
      </c>
      <c r="F50" s="38" t="s">
        <v>63</v>
      </c>
      <c r="G50" s="38" t="s">
        <v>127</v>
      </c>
      <c r="H50" s="7" t="s">
        <v>128</v>
      </c>
    </row>
    <row r="51" spans="1:8">
      <c r="A51" s="105" t="s">
        <v>148</v>
      </c>
      <c r="B51" s="106"/>
      <c r="C51" s="106"/>
      <c r="D51" s="107"/>
      <c r="E51" s="39">
        <v>42795</v>
      </c>
      <c r="F51" s="38" t="s">
        <v>149</v>
      </c>
      <c r="G51" s="38">
        <v>7</v>
      </c>
      <c r="H51" s="7" t="s">
        <v>150</v>
      </c>
    </row>
    <row r="52" spans="1:8">
      <c r="A52" s="108" t="s">
        <v>121</v>
      </c>
      <c r="B52" s="117"/>
      <c r="C52" s="117"/>
      <c r="D52" s="118"/>
      <c r="E52" s="39">
        <v>42461</v>
      </c>
      <c r="F52" s="38">
        <v>1</v>
      </c>
      <c r="G52" s="40">
        <v>0.61</v>
      </c>
      <c r="H52" s="7" t="s">
        <v>129</v>
      </c>
    </row>
    <row r="53" spans="1:8">
      <c r="A53" s="108" t="s">
        <v>152</v>
      </c>
      <c r="B53" s="109"/>
      <c r="C53" s="109"/>
      <c r="D53" s="110"/>
      <c r="E53" s="39">
        <v>43040</v>
      </c>
      <c r="F53" s="38" t="s">
        <v>153</v>
      </c>
      <c r="G53" s="40">
        <v>5.5</v>
      </c>
      <c r="H53" s="7" t="s">
        <v>150</v>
      </c>
    </row>
    <row r="54" spans="1:8">
      <c r="A54" s="108" t="s">
        <v>154</v>
      </c>
      <c r="B54" s="109"/>
      <c r="C54" s="109"/>
      <c r="D54" s="110"/>
      <c r="E54" s="39">
        <v>43070</v>
      </c>
      <c r="F54" s="38">
        <v>1</v>
      </c>
      <c r="G54" s="40">
        <v>6.5</v>
      </c>
      <c r="H54" s="7" t="s">
        <v>155</v>
      </c>
    </row>
    <row r="55" spans="1:8">
      <c r="A55" s="108" t="s">
        <v>156</v>
      </c>
      <c r="B55" s="109"/>
      <c r="C55" s="109"/>
      <c r="D55" s="110"/>
      <c r="E55" s="39">
        <v>43070</v>
      </c>
      <c r="F55" s="38" t="s">
        <v>157</v>
      </c>
      <c r="G55" s="40">
        <v>491.29</v>
      </c>
      <c r="H55" s="7" t="s">
        <v>155</v>
      </c>
    </row>
    <row r="56" spans="1:8">
      <c r="A56" s="125" t="s">
        <v>8</v>
      </c>
      <c r="B56" s="109"/>
      <c r="C56" s="109"/>
      <c r="D56" s="110"/>
      <c r="E56" s="39"/>
      <c r="F56" s="38"/>
      <c r="G56" s="40">
        <f>SUM(G51:G55)</f>
        <v>510.90000000000003</v>
      </c>
      <c r="H56" s="7"/>
    </row>
    <row r="57" spans="1:8">
      <c r="A57" s="22" t="s">
        <v>50</v>
      </c>
      <c r="D57" s="24"/>
      <c r="E57" s="24"/>
      <c r="F57" s="24"/>
      <c r="G57" s="75"/>
    </row>
    <row r="58" spans="1:8">
      <c r="A58" s="22" t="s">
        <v>51</v>
      </c>
      <c r="D58" s="24"/>
      <c r="E58" s="24"/>
      <c r="F58" s="24"/>
      <c r="G58" s="24"/>
    </row>
    <row r="59" spans="1:8" ht="23.25" customHeight="1">
      <c r="A59" s="115" t="s">
        <v>65</v>
      </c>
      <c r="B59" s="114"/>
      <c r="C59" s="114"/>
      <c r="D59" s="114"/>
      <c r="E59" s="116"/>
      <c r="F59" s="42" t="s">
        <v>63</v>
      </c>
      <c r="G59" s="41" t="s">
        <v>64</v>
      </c>
    </row>
    <row r="60" spans="1:8">
      <c r="A60" s="125" t="s">
        <v>99</v>
      </c>
      <c r="B60" s="109"/>
      <c r="C60" s="109"/>
      <c r="D60" s="109"/>
      <c r="E60" s="110"/>
      <c r="F60" s="38">
        <v>2</v>
      </c>
      <c r="G60" s="38">
        <v>215.61</v>
      </c>
    </row>
    <row r="61" spans="1:8">
      <c r="A61" s="49"/>
      <c r="B61" s="50"/>
      <c r="C61" s="50"/>
      <c r="D61" s="50"/>
      <c r="E61" s="50"/>
      <c r="F61" s="51"/>
      <c r="G61" s="51"/>
    </row>
    <row r="62" spans="1:8">
      <c r="A62" s="55" t="s">
        <v>78</v>
      </c>
      <c r="B62" s="56"/>
      <c r="C62" s="56"/>
      <c r="D62" s="56"/>
      <c r="E62" s="56"/>
      <c r="F62" s="38"/>
      <c r="G62" s="38"/>
    </row>
    <row r="63" spans="1:8">
      <c r="A63" s="115" t="s">
        <v>79</v>
      </c>
      <c r="B63" s="124"/>
      <c r="C63" s="91" t="s">
        <v>80</v>
      </c>
      <c r="D63" s="124"/>
      <c r="E63" s="38" t="s">
        <v>81</v>
      </c>
      <c r="F63" s="38" t="s">
        <v>82</v>
      </c>
      <c r="G63" s="38" t="s">
        <v>83</v>
      </c>
    </row>
    <row r="64" spans="1:8">
      <c r="A64" s="115" t="s">
        <v>105</v>
      </c>
      <c r="B64" s="124"/>
      <c r="C64" s="91" t="s">
        <v>60</v>
      </c>
      <c r="D64" s="116"/>
      <c r="E64" s="38">
        <v>3</v>
      </c>
      <c r="F64" s="38" t="s">
        <v>60</v>
      </c>
      <c r="G64" s="38" t="s">
        <v>60</v>
      </c>
    </row>
    <row r="65" spans="1:7">
      <c r="A65" s="52"/>
      <c r="B65" s="53"/>
      <c r="C65" s="29"/>
      <c r="D65" s="54"/>
      <c r="E65" s="51"/>
      <c r="F65" s="51"/>
      <c r="G65" s="51"/>
    </row>
    <row r="66" spans="1:7">
      <c r="A66" s="22" t="s">
        <v>122</v>
      </c>
    </row>
    <row r="67" spans="1:7" ht="30.75" customHeight="1">
      <c r="A67" s="133" t="s">
        <v>158</v>
      </c>
      <c r="B67" s="120"/>
      <c r="C67" s="120"/>
      <c r="D67" s="120"/>
      <c r="E67" s="120"/>
      <c r="F67" s="120"/>
      <c r="G67" s="120"/>
    </row>
    <row r="68" spans="1:7" ht="30.75" hidden="1" customHeight="1">
      <c r="A68" s="72"/>
      <c r="B68" s="73"/>
      <c r="C68" s="73"/>
      <c r="D68" s="73"/>
      <c r="E68" s="73"/>
      <c r="F68" s="73"/>
      <c r="G68" s="73"/>
    </row>
    <row r="69" spans="1:7" ht="14.25" customHeight="1">
      <c r="A69" s="134" t="s">
        <v>159</v>
      </c>
      <c r="B69" s="135"/>
      <c r="C69" s="135"/>
      <c r="D69" s="135"/>
      <c r="E69" s="135"/>
      <c r="F69" s="135"/>
      <c r="G69" s="135"/>
    </row>
    <row r="70" spans="1:7" ht="11.25" customHeight="1">
      <c r="A70" s="135"/>
      <c r="B70" s="135"/>
      <c r="C70" s="135"/>
      <c r="D70" s="135"/>
      <c r="E70" s="135"/>
      <c r="F70" s="135"/>
      <c r="G70" s="135"/>
    </row>
    <row r="71" spans="1:7" ht="13.5" customHeight="1">
      <c r="A71" s="70"/>
      <c r="B71" s="70"/>
      <c r="C71" s="70"/>
      <c r="D71" s="70"/>
      <c r="E71" s="70"/>
      <c r="F71" s="70"/>
      <c r="G71" s="70"/>
    </row>
    <row r="72" spans="1:7" ht="12" customHeight="1">
      <c r="A72" s="71"/>
      <c r="B72" s="71"/>
      <c r="C72" s="71"/>
      <c r="D72" s="71"/>
      <c r="E72" s="71"/>
      <c r="F72" s="71"/>
      <c r="G72" s="71"/>
    </row>
    <row r="73" spans="1:7" ht="15.75" customHeight="1">
      <c r="A73" s="70"/>
      <c r="B73" s="70"/>
      <c r="C73" s="70"/>
      <c r="D73" s="70"/>
      <c r="E73" s="70"/>
      <c r="F73" s="70"/>
      <c r="G73" s="70"/>
    </row>
    <row r="74" spans="1:7">
      <c r="A74" s="24" t="s">
        <v>84</v>
      </c>
      <c r="B74" s="57"/>
    </row>
    <row r="75" spans="1:7">
      <c r="A75" s="24" t="s">
        <v>85</v>
      </c>
      <c r="B75" s="57"/>
      <c r="E75" s="24" t="s">
        <v>87</v>
      </c>
    </row>
    <row r="76" spans="1:7">
      <c r="A76" s="24" t="s">
        <v>86</v>
      </c>
      <c r="B76" s="57"/>
    </row>
    <row r="77" spans="1:7">
      <c r="A77" s="24"/>
      <c r="B77" s="57"/>
    </row>
    <row r="78" spans="1:7">
      <c r="A78" s="20" t="s">
        <v>88</v>
      </c>
    </row>
    <row r="79" spans="1:7">
      <c r="A79" s="20" t="s">
        <v>89</v>
      </c>
    </row>
    <row r="80" spans="1:7">
      <c r="A80" s="20" t="s">
        <v>90</v>
      </c>
    </row>
    <row r="81" spans="1:1">
      <c r="A81" s="20" t="s">
        <v>91</v>
      </c>
    </row>
    <row r="82" spans="1:1">
      <c r="A82" s="20"/>
    </row>
  </sheetData>
  <mergeCells count="50">
    <mergeCell ref="A67:G67"/>
    <mergeCell ref="A69:G70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44:B44"/>
    <mergeCell ref="A45:B45"/>
    <mergeCell ref="A43:B43"/>
    <mergeCell ref="A42:B42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63:B63"/>
    <mergeCell ref="A64:B64"/>
    <mergeCell ref="C63:D63"/>
    <mergeCell ref="C64:D64"/>
    <mergeCell ref="A56:D56"/>
    <mergeCell ref="A59:E59"/>
    <mergeCell ref="A60:E60"/>
    <mergeCell ref="A51:D51"/>
    <mergeCell ref="A41:B41"/>
    <mergeCell ref="A34:B34"/>
    <mergeCell ref="A50:D50"/>
    <mergeCell ref="A52:D52"/>
    <mergeCell ref="A47:H47"/>
    <mergeCell ref="A53:D53"/>
    <mergeCell ref="A54:D54"/>
    <mergeCell ref="A55:D55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2017-02-27T02:52:27Z</cp:lastPrinted>
  <dcterms:created xsi:type="dcterms:W3CDTF">2013-02-18T04:38:06Z</dcterms:created>
  <dcterms:modified xsi:type="dcterms:W3CDTF">2018-01-24T04:43:43Z</dcterms:modified>
</cp:coreProperties>
</file>