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41" i="8"/>
  <c r="F41"/>
  <c r="E41"/>
  <c r="H50"/>
  <c r="H35"/>
  <c r="H40"/>
  <c r="H39"/>
  <c r="H38"/>
  <c r="H37"/>
  <c r="F35"/>
  <c r="E35"/>
  <c r="G29"/>
  <c r="G25"/>
  <c r="G22"/>
  <c r="G19"/>
  <c r="G16"/>
  <c r="G13"/>
  <c r="G8"/>
  <c r="G32"/>
  <c r="F8"/>
  <c r="E8"/>
  <c r="H8"/>
  <c r="H32"/>
  <c r="H48"/>
  <c r="G62"/>
  <c r="G9"/>
  <c r="F29"/>
  <c r="E29"/>
  <c r="F33"/>
  <c r="E33"/>
  <c r="F22"/>
  <c r="E22"/>
  <c r="F25"/>
  <c r="E25"/>
  <c r="F19"/>
  <c r="E19"/>
  <c r="F16"/>
  <c r="E16"/>
  <c r="F13"/>
  <c r="E13"/>
  <c r="F9"/>
  <c r="E9"/>
  <c r="H47"/>
  <c r="H45"/>
  <c r="H44"/>
  <c r="H34"/>
  <c r="H33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<sst xmlns="http://schemas.openxmlformats.org/spreadsheetml/2006/main" count="191" uniqueCount="169">
  <si>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</si>
  <si>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</si>
  <si>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</si>
  <si>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</si>
  <si>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</si>
  <si>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</si>
  <si>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</si>
  <si>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</si>
  <si>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</si>
  <si>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</si>
  <si>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</si>
  <si>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</si>
  <si>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</si>
  <si>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</si>
  <si>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</si>
  <si>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</si>
  <si>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</si>
  <si>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</si>
  <si>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</si>
  <si>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</si>
  <si>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</si>
  <si>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</si>
  <si>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</si>
  <si>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</si>
  <si>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</si>
  <si>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</si>
  <si>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</si>
  <si>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</si>
  <si>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</si>
  <si>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</si>
  <si>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</si>
  <si>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</si>
  <si>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</si>
  <si>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</si>
  <si>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</si>
  <si>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</si>
  <si>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</si>
  <si>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</si>
  <si>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</si>
  <si>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</si>
  <si>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</si>
  <si>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</si>
  <si>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</si>
  <si>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</si>
  <si>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</si>
  <si>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</si>
  <si>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</si>
  <si>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</si>
  <si>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</si>
  <si>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</si>
  <si>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</si>
  <si>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</si>
  <si>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</si>
  <si>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</si>
  <si>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</si>
  <si>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</si>
  <si>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</si>
  <si>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</si>
  <si>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</si>
  <si>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</si>
  <si>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</si>
  <si>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</si>
  <si>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</si>
  <si>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</si>
  <si>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</si>
  <si>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</si>
  <si>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</si>
  <si>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</si>
  <si>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</si>
  <si>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</si>
  <si>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</si>
  <si>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</si>
  <si>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</si>
  <si>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</si>
  <si>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</si>
  <si>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</si>
  <si>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</si>
  <si>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</si>
  <si>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</si>
  <si>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</si>
  <si>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</si>
  <si>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</si>
  <si>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</si>
  <si>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</si>
  <si>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</si>
  <si>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</si>
  <si>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</si>
  <si>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</si>
  <si>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</si>
  <si>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</si>
  <si>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</si>
  <si>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</si>
  <si>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</si>
  <si>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</si>
  <si>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</si>
  <si>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</si>
  <si>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</si>
  <si>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</si>
  <si>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</si>
  <si>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</si>
  <si>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</si>
  <si>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</si>
  <si>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10  этажей</t>
  </si>
  <si>
    <t>1 подъезд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</si>
  <si>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июля 2008 года</t>
    </r>
  </si>
  <si>
    <t>№57 А по ул. Луговой</t>
  </si>
  <si>
    <t>луговая, 57 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</si>
  <si>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</si>
  <si>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</si>
  <si>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</si>
  <si>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</si>
  <si>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</si>
  <si>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</si>
  <si>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</si>
  <si>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</si>
  <si>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</si>
  <si>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</si>
  <si>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</si>
  <si>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</si>
  <si>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</si>
  <si>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</si>
  <si>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</si>
  <si>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лифта</t>
  </si>
  <si>
    <r>
      <rPr>
        <b/>
        <sz val="10"/>
        <color theme="1"/>
        <rFont val="Calibri"/>
        <family val="2"/>
        <charset val="204"/>
        <scheme val="minor"/>
      </rPr>
      <t>часть 4</t>
    </r>
    <r>
      <rPr>
        <sz val="11"/>
        <color theme="1"/>
        <rFont val="Calibri"/>
        <family val="2"/>
        <charset val="204"/>
        <scheme val="minor"/>
      </rPr>
      <t>.</t>
    </r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</si>
  <si>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</si>
  <si>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</si>
  <si>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</si>
  <si>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итого по дому:</t>
  </si>
  <si>
    <t>прочие работы и услуги</t>
  </si>
  <si>
    <t>1.1 Услуги по управлению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</si>
  <si>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</si>
  <si>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</si>
  <si>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</si>
  <si>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</si>
  <si>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</si>
  <si>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</si>
  <si>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</si>
  <si>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1.Реклама в лифте</t>
  </si>
  <si>
    <t>итого:</t>
  </si>
  <si>
    <t>всего: 371,7</t>
  </si>
  <si>
    <t>97 чел</t>
  </si>
  <si>
    <t>ООО " ТСГ"</t>
  </si>
  <si>
    <t xml:space="preserve">                       Отчет ООО "Управляющей компании Ленинского района"  за 2017 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</si>
  <si>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</si>
  <si>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</si>
  <si>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</si>
  <si>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</si>
  <si>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</si>
  <si>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</si>
  <si>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20 кв.м</t>
  </si>
  <si>
    <t>аварийный ремонт кровли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</si>
  <si>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</si>
  <si>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</si>
  <si>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</si>
  <si>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</si>
  <si>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</si>
  <si>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</si>
  <si>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</t>
  </si>
  <si>
    <t>установка новых почтовых ящиков</t>
  </si>
  <si>
    <t>58 шт</t>
  </si>
  <si>
    <t>Жилспецсервис</t>
  </si>
  <si>
    <t>изготовление и установка решетки на ВРУ</t>
  </si>
  <si>
    <t>7,8 кв.м</t>
  </si>
  <si>
    <t>ООО ТСГ</t>
  </si>
  <si>
    <t>ремонт окон - замена ручек</t>
  </si>
  <si>
    <t>9 шт</t>
  </si>
  <si>
    <t>СтройЕвроКомпл</t>
  </si>
  <si>
    <t xml:space="preserve">План по статье "текущий ремонт" на 2018 год. </t>
  </si>
  <si>
    <t>Плана по статье "текущий ремонт" на 2018 год  нет, в связи с задолженностью по средствам, вложенным Управляющей компанией в текущий ремонт дома.</t>
  </si>
</sst>
</file>

<file path=xl/styles.xml><?xml version="1.0" encoding="utf-8"?>
<styleSheet xmlns="http://schemas.openxmlformats.org/spreadsheetml/2006/main">
  <numFmts count="2">
    <numFmt numFmtId="164" formatCode="#,##0.00&quot;р.&quot;;[Red]\-#,##0.00&quot;р.&quot;"/>
    <numFmt numFmtId="165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Border="1" applyAlignment="1"/>
    <xf numFmtId="0" fontId="3" fillId="0" borderId="0" xfId="0" applyFont="1" applyBorder="1" applyAlignment="1"/>
    <xf numFmtId="164" fontId="6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6" fillId="0" borderId="0" xfId="0" applyFont="1" applyAlignment="1"/>
    <xf numFmtId="2" fontId="9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E14" sqref="E1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4" t="s">
        <v>105</v>
      </c>
    </row>
    <row r="4" spans="1:4" ht="14.25" customHeight="1">
      <c r="A4" s="22" t="s">
        <v>143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>
      <c r="A9" s="12" t="s">
        <v>1</v>
      </c>
      <c r="B9" s="13" t="s">
        <v>12</v>
      </c>
      <c r="C9" s="91" t="s">
        <v>13</v>
      </c>
      <c r="D9" s="92"/>
    </row>
    <row r="10" spans="1:4" s="3" customFormat="1" ht="24" customHeight="1">
      <c r="A10" s="12" t="s">
        <v>2</v>
      </c>
      <c r="B10" s="15" t="s">
        <v>14</v>
      </c>
      <c r="C10" s="85" t="s">
        <v>94</v>
      </c>
      <c r="D10" s="86"/>
    </row>
    <row r="11" spans="1:4" s="3" customFormat="1" ht="15" customHeight="1">
      <c r="A11" s="12" t="s">
        <v>3</v>
      </c>
      <c r="B11" s="13" t="s">
        <v>15</v>
      </c>
      <c r="C11" s="91" t="s">
        <v>16</v>
      </c>
      <c r="D11" s="92"/>
    </row>
    <row r="12" spans="1:4" s="3" customFormat="1" ht="15" customHeight="1">
      <c r="A12" s="63" t="s">
        <v>4</v>
      </c>
      <c r="B12" s="64" t="s">
        <v>107</v>
      </c>
      <c r="C12" s="57" t="s">
        <v>108</v>
      </c>
      <c r="D12" s="58" t="s">
        <v>109</v>
      </c>
    </row>
    <row r="13" spans="1:4" s="3" customFormat="1" ht="15" customHeight="1">
      <c r="A13" s="65"/>
      <c r="B13" s="66"/>
      <c r="C13" s="57" t="s">
        <v>110</v>
      </c>
      <c r="D13" s="58" t="s">
        <v>111</v>
      </c>
    </row>
    <row r="14" spans="1:4" s="3" customFormat="1" ht="15" customHeight="1">
      <c r="A14" s="65"/>
      <c r="B14" s="66"/>
      <c r="C14" s="57" t="s">
        <v>112</v>
      </c>
      <c r="D14" s="58" t="s">
        <v>113</v>
      </c>
    </row>
    <row r="15" spans="1:4" s="3" customFormat="1" ht="15" customHeight="1">
      <c r="A15" s="65"/>
      <c r="B15" s="66"/>
      <c r="C15" s="57" t="s">
        <v>114</v>
      </c>
      <c r="D15" s="58" t="s">
        <v>115</v>
      </c>
    </row>
    <row r="16" spans="1:4" s="3" customFormat="1" ht="15" customHeight="1">
      <c r="A16" s="65"/>
      <c r="B16" s="66"/>
      <c r="C16" s="57" t="s">
        <v>116</v>
      </c>
      <c r="D16" s="58" t="s">
        <v>117</v>
      </c>
    </row>
    <row r="17" spans="1:5" s="3" customFormat="1" ht="15" customHeight="1">
      <c r="A17" s="65"/>
      <c r="B17" s="66"/>
      <c r="C17" s="57" t="s">
        <v>118</v>
      </c>
      <c r="D17" s="58" t="s">
        <v>119</v>
      </c>
    </row>
    <row r="18" spans="1:5" s="3" customFormat="1" ht="15" customHeight="1">
      <c r="A18" s="67"/>
      <c r="B18" s="68"/>
      <c r="C18" s="57" t="s">
        <v>120</v>
      </c>
      <c r="D18" s="58" t="s">
        <v>121</v>
      </c>
    </row>
    <row r="19" spans="1:5" s="3" customFormat="1" ht="14.25" customHeight="1">
      <c r="A19" s="12" t="s">
        <v>5</v>
      </c>
      <c r="B19" s="13" t="s">
        <v>17</v>
      </c>
      <c r="C19" s="93" t="s">
        <v>101</v>
      </c>
      <c r="D19" s="94"/>
    </row>
    <row r="20" spans="1:5" s="3" customFormat="1">
      <c r="A20" s="12" t="s">
        <v>6</v>
      </c>
      <c r="B20" s="13" t="s">
        <v>18</v>
      </c>
      <c r="C20" s="95" t="s">
        <v>60</v>
      </c>
      <c r="D20" s="96"/>
    </row>
    <row r="21" spans="1:5" s="3" customFormat="1" ht="16.5" customHeight="1">
      <c r="A21" s="12" t="s">
        <v>7</v>
      </c>
      <c r="B21" s="13" t="s">
        <v>19</v>
      </c>
      <c r="C21" s="85" t="s">
        <v>20</v>
      </c>
      <c r="D21" s="86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87" t="s">
        <v>27</v>
      </c>
      <c r="B26" s="88"/>
      <c r="C26" s="88"/>
      <c r="D26" s="89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96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97</v>
      </c>
      <c r="C30" s="6" t="s">
        <v>98</v>
      </c>
      <c r="D30" s="10" t="s">
        <v>99</v>
      </c>
      <c r="E30" t="s">
        <v>93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124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36</v>
      </c>
      <c r="C40" s="83">
        <v>1967</v>
      </c>
      <c r="D40" s="90"/>
    </row>
    <row r="41" spans="1:4">
      <c r="A41" s="7">
        <v>2</v>
      </c>
      <c r="B41" s="6" t="s">
        <v>38</v>
      </c>
      <c r="C41" s="83" t="s">
        <v>102</v>
      </c>
      <c r="D41" s="90"/>
    </row>
    <row r="42" spans="1:4" ht="15" customHeight="1">
      <c r="A42" s="7">
        <v>3</v>
      </c>
      <c r="B42" s="6" t="s">
        <v>39</v>
      </c>
      <c r="C42" s="83" t="s">
        <v>103</v>
      </c>
      <c r="D42" s="84"/>
    </row>
    <row r="43" spans="1:4">
      <c r="A43" s="7">
        <v>4</v>
      </c>
      <c r="B43" s="6" t="s">
        <v>37</v>
      </c>
      <c r="C43" s="83">
        <v>1</v>
      </c>
      <c r="D43" s="84"/>
    </row>
    <row r="44" spans="1:4">
      <c r="A44" s="7">
        <v>5</v>
      </c>
      <c r="B44" s="6" t="s">
        <v>40</v>
      </c>
      <c r="C44" s="83">
        <v>1</v>
      </c>
      <c r="D44" s="84"/>
    </row>
    <row r="45" spans="1:4">
      <c r="A45" s="7">
        <v>6</v>
      </c>
      <c r="B45" s="6" t="s">
        <v>41</v>
      </c>
      <c r="C45" s="83">
        <v>2448.9</v>
      </c>
      <c r="D45" s="90"/>
    </row>
    <row r="46" spans="1:4" ht="15" customHeight="1">
      <c r="A46" s="7">
        <v>7</v>
      </c>
      <c r="B46" s="6" t="s">
        <v>42</v>
      </c>
      <c r="C46" s="83" t="s">
        <v>61</v>
      </c>
      <c r="D46" s="90"/>
    </row>
    <row r="47" spans="1:4">
      <c r="A47" s="7">
        <v>8</v>
      </c>
      <c r="B47" s="6" t="s">
        <v>43</v>
      </c>
      <c r="C47" s="83" t="s">
        <v>139</v>
      </c>
      <c r="D47" s="90"/>
    </row>
    <row r="48" spans="1:4">
      <c r="A48" s="7">
        <v>9</v>
      </c>
      <c r="B48" s="6" t="s">
        <v>126</v>
      </c>
      <c r="C48" s="83" t="s">
        <v>140</v>
      </c>
      <c r="D48" s="90"/>
    </row>
    <row r="49" spans="1:4">
      <c r="A49" s="76"/>
      <c r="B49" s="6" t="s">
        <v>95</v>
      </c>
      <c r="C49" s="76" t="s">
        <v>104</v>
      </c>
      <c r="D49" s="76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7"/>
  <sheetViews>
    <sheetView tabSelected="1" topLeftCell="A32" workbookViewId="0">
      <selection activeCell="J48" sqref="J48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85546875" customWidth="1"/>
  </cols>
  <sheetData>
    <row r="1" spans="1:8">
      <c r="A1" s="4" t="s">
        <v>133</v>
      </c>
      <c r="B1"/>
      <c r="C1" s="42"/>
      <c r="D1" s="42"/>
    </row>
    <row r="2" spans="1:8" ht="13.5" customHeight="1">
      <c r="A2" s="4" t="s">
        <v>144</v>
      </c>
      <c r="B2"/>
      <c r="C2" s="42"/>
      <c r="D2" s="42"/>
    </row>
    <row r="3" spans="1:8" ht="56.25" customHeight="1">
      <c r="A3" s="115" t="s">
        <v>67</v>
      </c>
      <c r="B3" s="116"/>
      <c r="C3" s="43" t="s">
        <v>68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2.5" customHeight="1">
      <c r="A4" s="124" t="s">
        <v>145</v>
      </c>
      <c r="B4" s="125"/>
      <c r="C4" s="43"/>
      <c r="D4" s="32">
        <v>-879.58</v>
      </c>
      <c r="E4" s="32"/>
      <c r="F4" s="32"/>
      <c r="G4" s="44"/>
      <c r="H4" s="32"/>
    </row>
    <row r="5" spans="1:8" ht="14.25" customHeight="1">
      <c r="A5" s="77" t="s">
        <v>134</v>
      </c>
      <c r="B5" s="78"/>
      <c r="C5" s="43"/>
      <c r="D5" s="32">
        <v>1.5</v>
      </c>
      <c r="E5" s="32"/>
      <c r="F5" s="32"/>
      <c r="G5" s="44"/>
      <c r="H5" s="32"/>
    </row>
    <row r="6" spans="1:8" ht="16.5" customHeight="1">
      <c r="A6" s="77" t="s">
        <v>135</v>
      </c>
      <c r="B6" s="78"/>
      <c r="C6" s="43"/>
      <c r="D6" s="32">
        <v>-881.08</v>
      </c>
      <c r="E6" s="32"/>
      <c r="F6" s="32"/>
      <c r="G6" s="44"/>
      <c r="H6" s="32"/>
    </row>
    <row r="7" spans="1:8" ht="22.5" customHeight="1">
      <c r="A7" s="122" t="s">
        <v>146</v>
      </c>
      <c r="B7" s="100"/>
      <c r="C7" s="100"/>
      <c r="D7" s="100"/>
      <c r="E7" s="100"/>
      <c r="F7" s="100"/>
      <c r="G7" s="100"/>
      <c r="H7" s="126"/>
    </row>
    <row r="8" spans="1:8" ht="17.25" customHeight="1">
      <c r="A8" s="115" t="s">
        <v>74</v>
      </c>
      <c r="B8" s="121"/>
      <c r="C8" s="36">
        <v>20.420000000000002</v>
      </c>
      <c r="D8" s="33">
        <v>-258.63</v>
      </c>
      <c r="E8" s="33">
        <f>E12+E15+E18+E21+E24+E27</f>
        <v>565.12999999999988</v>
      </c>
      <c r="F8" s="33">
        <f>F12+F15+F18+F21+F24+F27</f>
        <v>606.88000000000011</v>
      </c>
      <c r="G8" s="33">
        <f>G12+G15+G18+G21+G24+G27</f>
        <v>606.88000000000011</v>
      </c>
      <c r="H8" s="7">
        <f>F8-E8+D8</f>
        <v>-216.87999999999977</v>
      </c>
    </row>
    <row r="9" spans="1:8">
      <c r="A9" s="45" t="s">
        <v>75</v>
      </c>
      <c r="B9" s="46"/>
      <c r="C9" s="7">
        <v>18.38</v>
      </c>
      <c r="D9" s="7">
        <v>-232.78</v>
      </c>
      <c r="E9" s="7">
        <f>E8-E10</f>
        <v>508.61999999999989</v>
      </c>
      <c r="F9" s="7">
        <f>F8-F10</f>
        <v>546.20000000000016</v>
      </c>
      <c r="G9" s="7">
        <f>G8-G10</f>
        <v>546.20000000000016</v>
      </c>
      <c r="H9" s="7">
        <f t="shared" ref="H9:H10" si="0">F9-E9+D9</f>
        <v>-195.19999999999973</v>
      </c>
    </row>
    <row r="10" spans="1:8">
      <c r="A10" s="99" t="s">
        <v>76</v>
      </c>
      <c r="B10" s="100"/>
      <c r="C10" s="7">
        <v>2.04</v>
      </c>
      <c r="D10" s="7">
        <v>-25.85</v>
      </c>
      <c r="E10" s="7">
        <v>56.51</v>
      </c>
      <c r="F10" s="7">
        <v>60.68</v>
      </c>
      <c r="G10" s="7">
        <v>60.68</v>
      </c>
      <c r="H10" s="7">
        <f t="shared" si="0"/>
        <v>-21.68</v>
      </c>
    </row>
    <row r="11" spans="1:8" ht="12.75" customHeight="1">
      <c r="A11" s="122" t="s">
        <v>77</v>
      </c>
      <c r="B11" s="123"/>
      <c r="C11" s="123"/>
      <c r="D11" s="123"/>
      <c r="E11" s="123"/>
      <c r="F11" s="123"/>
      <c r="G11" s="123"/>
      <c r="H11" s="121"/>
    </row>
    <row r="12" spans="1:8">
      <c r="A12" s="119" t="s">
        <v>57</v>
      </c>
      <c r="B12" s="120"/>
      <c r="C12" s="36">
        <v>5.65</v>
      </c>
      <c r="D12" s="33">
        <v>-81.87</v>
      </c>
      <c r="E12" s="33">
        <v>166.04</v>
      </c>
      <c r="F12" s="33">
        <v>178.54</v>
      </c>
      <c r="G12" s="33">
        <v>178.54</v>
      </c>
      <c r="H12" s="7">
        <f t="shared" ref="H12:H30" si="1">F12-E12+D12</f>
        <v>-69.37</v>
      </c>
    </row>
    <row r="13" spans="1:8">
      <c r="A13" s="45" t="s">
        <v>75</v>
      </c>
      <c r="B13" s="46"/>
      <c r="C13" s="7">
        <v>5.08</v>
      </c>
      <c r="D13" s="7">
        <v>-73.69</v>
      </c>
      <c r="E13" s="7">
        <f>E12-E14</f>
        <v>149.44</v>
      </c>
      <c r="F13" s="7">
        <f>F12-F14</f>
        <v>160.69</v>
      </c>
      <c r="G13" s="7">
        <f>G12-G14</f>
        <v>160.69</v>
      </c>
      <c r="H13" s="7">
        <f t="shared" si="1"/>
        <v>-62.44</v>
      </c>
    </row>
    <row r="14" spans="1:8">
      <c r="A14" s="99" t="s">
        <v>76</v>
      </c>
      <c r="B14" s="100"/>
      <c r="C14" s="7">
        <v>0.56999999999999995</v>
      </c>
      <c r="D14" s="7">
        <v>-8.18</v>
      </c>
      <c r="E14" s="7">
        <v>16.600000000000001</v>
      </c>
      <c r="F14" s="7">
        <v>17.850000000000001</v>
      </c>
      <c r="G14" s="7">
        <v>17.850000000000001</v>
      </c>
      <c r="H14" s="7">
        <f t="shared" si="1"/>
        <v>-6.93</v>
      </c>
    </row>
    <row r="15" spans="1:8" ht="23.25" customHeight="1">
      <c r="A15" s="119" t="s">
        <v>46</v>
      </c>
      <c r="B15" s="120"/>
      <c r="C15" s="36">
        <v>3.45</v>
      </c>
      <c r="D15" s="33">
        <v>-50.23</v>
      </c>
      <c r="E15" s="33">
        <v>101.38</v>
      </c>
      <c r="F15" s="33">
        <v>108.61</v>
      </c>
      <c r="G15" s="33">
        <v>108.61</v>
      </c>
      <c r="H15" s="7">
        <f t="shared" si="1"/>
        <v>-42.999999999999993</v>
      </c>
    </row>
    <row r="16" spans="1:8">
      <c r="A16" s="45" t="s">
        <v>75</v>
      </c>
      <c r="B16" s="46"/>
      <c r="C16" s="7">
        <v>3.1</v>
      </c>
      <c r="D16" s="7">
        <v>-45.19</v>
      </c>
      <c r="E16" s="7">
        <f>E15-E17</f>
        <v>91.24</v>
      </c>
      <c r="F16" s="7">
        <f>F15-F17</f>
        <v>97.75</v>
      </c>
      <c r="G16" s="7">
        <f>G15-G17</f>
        <v>97.75</v>
      </c>
      <c r="H16" s="7">
        <f t="shared" si="1"/>
        <v>-38.679999999999993</v>
      </c>
    </row>
    <row r="17" spans="1:8" ht="15" customHeight="1">
      <c r="A17" s="99" t="s">
        <v>76</v>
      </c>
      <c r="B17" s="100"/>
      <c r="C17" s="7">
        <v>0.35</v>
      </c>
      <c r="D17" s="7">
        <v>-5.04</v>
      </c>
      <c r="E17" s="7">
        <v>10.14</v>
      </c>
      <c r="F17" s="7">
        <v>10.86</v>
      </c>
      <c r="G17" s="7">
        <v>10.86</v>
      </c>
      <c r="H17" s="7">
        <f t="shared" si="1"/>
        <v>-4.3200000000000012</v>
      </c>
    </row>
    <row r="18" spans="1:8" ht="15" customHeight="1">
      <c r="A18" s="119" t="s">
        <v>58</v>
      </c>
      <c r="B18" s="120"/>
      <c r="C18" s="43">
        <v>2.37</v>
      </c>
      <c r="D18" s="33">
        <v>-34.54</v>
      </c>
      <c r="E18" s="7">
        <v>69.650000000000006</v>
      </c>
      <c r="F18" s="7">
        <v>74.59</v>
      </c>
      <c r="G18" s="7">
        <v>74.59</v>
      </c>
      <c r="H18" s="7">
        <f t="shared" si="1"/>
        <v>-29.6</v>
      </c>
    </row>
    <row r="19" spans="1:8" ht="13.5" customHeight="1">
      <c r="A19" s="45" t="s">
        <v>75</v>
      </c>
      <c r="B19" s="46"/>
      <c r="C19" s="7">
        <v>2.13</v>
      </c>
      <c r="D19" s="7">
        <v>-31.1</v>
      </c>
      <c r="E19" s="7">
        <f>E18-E20</f>
        <v>62.690000000000005</v>
      </c>
      <c r="F19" s="7">
        <f>F18-F20</f>
        <v>67.13000000000001</v>
      </c>
      <c r="G19" s="7">
        <f>G18-G20</f>
        <v>67.13000000000001</v>
      </c>
      <c r="H19" s="7">
        <f t="shared" si="1"/>
        <v>-26.659999999999997</v>
      </c>
    </row>
    <row r="20" spans="1:8" ht="12.75" customHeight="1">
      <c r="A20" s="99" t="s">
        <v>76</v>
      </c>
      <c r="B20" s="100"/>
      <c r="C20" s="7">
        <v>0.24</v>
      </c>
      <c r="D20" s="7">
        <v>-3.42</v>
      </c>
      <c r="E20" s="7">
        <v>6.96</v>
      </c>
      <c r="F20" s="7">
        <v>7.46</v>
      </c>
      <c r="G20" s="7">
        <v>7.46</v>
      </c>
      <c r="H20" s="7">
        <f t="shared" si="1"/>
        <v>-2.92</v>
      </c>
    </row>
    <row r="21" spans="1:8">
      <c r="A21" s="119" t="s">
        <v>59</v>
      </c>
      <c r="B21" s="120"/>
      <c r="C21" s="35">
        <v>1.1100000000000001</v>
      </c>
      <c r="D21" s="7">
        <v>-16.14</v>
      </c>
      <c r="E21" s="7">
        <v>32.619999999999997</v>
      </c>
      <c r="F21" s="7">
        <v>34.93</v>
      </c>
      <c r="G21" s="7">
        <v>34.93</v>
      </c>
      <c r="H21" s="7">
        <f t="shared" si="1"/>
        <v>-13.829999999999998</v>
      </c>
    </row>
    <row r="22" spans="1:8" ht="14.25" customHeight="1">
      <c r="A22" s="45" t="s">
        <v>75</v>
      </c>
      <c r="B22" s="46"/>
      <c r="C22" s="7">
        <v>1</v>
      </c>
      <c r="D22" s="7">
        <v>-14.52</v>
      </c>
      <c r="E22" s="7">
        <f>E21-E23</f>
        <v>29.36</v>
      </c>
      <c r="F22" s="7">
        <f>F21-F23</f>
        <v>31.439999999999998</v>
      </c>
      <c r="G22" s="7">
        <f>G21-G23</f>
        <v>31.439999999999998</v>
      </c>
      <c r="H22" s="7">
        <f t="shared" si="1"/>
        <v>-12.440000000000001</v>
      </c>
    </row>
    <row r="23" spans="1:8" ht="14.25" customHeight="1">
      <c r="A23" s="99" t="s">
        <v>76</v>
      </c>
      <c r="B23" s="100"/>
      <c r="C23" s="7">
        <v>0.11</v>
      </c>
      <c r="D23" s="7">
        <v>-1.61</v>
      </c>
      <c r="E23" s="7">
        <v>3.26</v>
      </c>
      <c r="F23" s="7">
        <v>3.49</v>
      </c>
      <c r="G23" s="7">
        <v>3.49</v>
      </c>
      <c r="H23" s="7">
        <f t="shared" si="1"/>
        <v>-1.3799999999999997</v>
      </c>
    </row>
    <row r="24" spans="1:8" ht="14.25" customHeight="1">
      <c r="A24" s="10" t="s">
        <v>47</v>
      </c>
      <c r="B24" s="47"/>
      <c r="C24" s="35">
        <v>3.65</v>
      </c>
      <c r="D24" s="7">
        <v>-48.21</v>
      </c>
      <c r="E24" s="7">
        <v>107.26</v>
      </c>
      <c r="F24" s="7">
        <v>114.15</v>
      </c>
      <c r="G24" s="7">
        <v>114.15</v>
      </c>
      <c r="H24" s="7">
        <f t="shared" si="1"/>
        <v>-41.32</v>
      </c>
    </row>
    <row r="25" spans="1:8" ht="14.25" customHeight="1">
      <c r="A25" s="45" t="s">
        <v>75</v>
      </c>
      <c r="B25" s="46"/>
      <c r="C25" s="7">
        <v>3.29</v>
      </c>
      <c r="D25" s="7">
        <v>-43.39</v>
      </c>
      <c r="E25" s="7">
        <f>E24-E26</f>
        <v>96.53</v>
      </c>
      <c r="F25" s="7">
        <f>F24-F26</f>
        <v>102.73</v>
      </c>
      <c r="G25" s="7">
        <f>G24-G26</f>
        <v>102.73</v>
      </c>
      <c r="H25" s="7">
        <f t="shared" si="1"/>
        <v>-37.19</v>
      </c>
    </row>
    <row r="26" spans="1:8">
      <c r="A26" s="99" t="s">
        <v>76</v>
      </c>
      <c r="B26" s="100"/>
      <c r="C26" s="7">
        <v>0.36</v>
      </c>
      <c r="D26" s="7">
        <v>-4.82</v>
      </c>
      <c r="E26" s="7">
        <v>10.73</v>
      </c>
      <c r="F26" s="7">
        <v>11.42</v>
      </c>
      <c r="G26" s="7">
        <v>11.42</v>
      </c>
      <c r="H26" s="7">
        <f t="shared" si="1"/>
        <v>-4.1300000000000008</v>
      </c>
    </row>
    <row r="27" spans="1:8" ht="14.25" customHeight="1">
      <c r="A27" s="111" t="s">
        <v>48</v>
      </c>
      <c r="B27" s="112"/>
      <c r="C27" s="103">
        <v>4.1900000000000004</v>
      </c>
      <c r="D27" s="101">
        <v>-27.64</v>
      </c>
      <c r="E27" s="101">
        <v>88.18</v>
      </c>
      <c r="F27" s="101">
        <v>96.06</v>
      </c>
      <c r="G27" s="101">
        <v>96.06</v>
      </c>
      <c r="H27" s="7">
        <f t="shared" si="1"/>
        <v>-19.760000000000005</v>
      </c>
    </row>
    <row r="28" spans="1:8" ht="0.75" hidden="1" customHeight="1">
      <c r="A28" s="113"/>
      <c r="B28" s="114"/>
      <c r="C28" s="104"/>
      <c r="D28" s="102"/>
      <c r="E28" s="102"/>
      <c r="F28" s="102"/>
      <c r="G28" s="102"/>
      <c r="H28" s="7">
        <f t="shared" si="1"/>
        <v>0</v>
      </c>
    </row>
    <row r="29" spans="1:8">
      <c r="A29" s="45" t="s">
        <v>75</v>
      </c>
      <c r="B29" s="46"/>
      <c r="C29" s="7">
        <v>3.77</v>
      </c>
      <c r="D29" s="7">
        <v>-24.87</v>
      </c>
      <c r="E29" s="7">
        <f>E27-E30</f>
        <v>79.37</v>
      </c>
      <c r="F29" s="7">
        <f>F27-F30</f>
        <v>86.45</v>
      </c>
      <c r="G29" s="7">
        <f>G27-G30</f>
        <v>86.45</v>
      </c>
      <c r="H29" s="7">
        <f t="shared" si="1"/>
        <v>-17.790000000000003</v>
      </c>
    </row>
    <row r="30" spans="1:8">
      <c r="A30" s="99" t="s">
        <v>76</v>
      </c>
      <c r="B30" s="100"/>
      <c r="C30" s="7">
        <v>0.42</v>
      </c>
      <c r="D30" s="7">
        <v>-2.77</v>
      </c>
      <c r="E30" s="7">
        <v>8.81</v>
      </c>
      <c r="F30" s="7">
        <v>9.61</v>
      </c>
      <c r="G30" s="7">
        <v>9.61</v>
      </c>
      <c r="H30" s="7">
        <f t="shared" si="1"/>
        <v>-1.9700000000000011</v>
      </c>
    </row>
    <row r="31" spans="1:8" ht="7.5" customHeight="1">
      <c r="A31" s="61"/>
      <c r="B31" s="60"/>
      <c r="C31" s="7"/>
      <c r="D31" s="7"/>
      <c r="E31" s="7"/>
      <c r="F31" s="7"/>
      <c r="G31" s="59"/>
      <c r="H31" s="7"/>
    </row>
    <row r="32" spans="1:8" ht="14.25" customHeight="1">
      <c r="A32" s="115" t="s">
        <v>49</v>
      </c>
      <c r="B32" s="116"/>
      <c r="C32" s="35">
        <v>7.8</v>
      </c>
      <c r="D32" s="35">
        <v>-622.45000000000005</v>
      </c>
      <c r="E32" s="35">
        <v>212.79</v>
      </c>
      <c r="F32" s="35">
        <v>211.11</v>
      </c>
      <c r="G32" s="69">
        <f>G33+G34</f>
        <v>131.57999999999998</v>
      </c>
      <c r="H32" s="35">
        <f>F32-E32+D32+F32-G32</f>
        <v>-544.59999999999991</v>
      </c>
    </row>
    <row r="33" spans="1:9" ht="14.25" customHeight="1">
      <c r="A33" s="70" t="s">
        <v>78</v>
      </c>
      <c r="B33" s="71"/>
      <c r="C33" s="35">
        <v>7.02</v>
      </c>
      <c r="D33" s="35">
        <v>-620.30999999999995</v>
      </c>
      <c r="E33" s="7">
        <f>E32-E34</f>
        <v>191.51</v>
      </c>
      <c r="F33" s="7">
        <f>F32-F34</f>
        <v>190</v>
      </c>
      <c r="G33" s="72">
        <v>110.47</v>
      </c>
      <c r="H33" s="35">
        <f t="shared" ref="H33:H34" si="2">F33-E33+D33+F33-G33</f>
        <v>-542.29</v>
      </c>
    </row>
    <row r="34" spans="1:9" ht="12.75" customHeight="1">
      <c r="A34" s="99" t="s">
        <v>76</v>
      </c>
      <c r="B34" s="100"/>
      <c r="C34" s="7">
        <v>0.78</v>
      </c>
      <c r="D34" s="7">
        <v>-2.14</v>
      </c>
      <c r="E34" s="7">
        <v>21.28</v>
      </c>
      <c r="F34" s="7">
        <v>21.11</v>
      </c>
      <c r="G34" s="7">
        <v>21.11</v>
      </c>
      <c r="H34" s="35">
        <f t="shared" si="2"/>
        <v>-2.3100000000000023</v>
      </c>
    </row>
    <row r="35" spans="1:9" ht="12.75" customHeight="1">
      <c r="A35" s="117" t="s">
        <v>151</v>
      </c>
      <c r="B35" s="118"/>
      <c r="C35" s="7"/>
      <c r="D35" s="135">
        <v>0</v>
      </c>
      <c r="E35" s="135">
        <f>E37+E38+E39+E40</f>
        <v>62.510000000000005</v>
      </c>
      <c r="F35" s="135">
        <f>F37+F38+F39+F40</f>
        <v>56.989999999999995</v>
      </c>
      <c r="G35" s="135">
        <v>56.59</v>
      </c>
      <c r="H35" s="135">
        <f>F35-E35</f>
        <v>-5.5200000000000102</v>
      </c>
    </row>
    <row r="36" spans="1:9" ht="12.75" customHeight="1">
      <c r="A36" s="45" t="s">
        <v>152</v>
      </c>
      <c r="B36" s="82"/>
      <c r="C36" s="7"/>
      <c r="D36" s="7"/>
      <c r="E36" s="7"/>
      <c r="F36" s="7"/>
      <c r="G36" s="7"/>
      <c r="H36" s="35"/>
    </row>
    <row r="37" spans="1:9" ht="12.75" customHeight="1">
      <c r="A37" s="97" t="s">
        <v>153</v>
      </c>
      <c r="B37" s="98"/>
      <c r="C37" s="7"/>
      <c r="D37" s="7">
        <v>0</v>
      </c>
      <c r="E37" s="7">
        <v>2.82</v>
      </c>
      <c r="F37" s="7">
        <v>2.58</v>
      </c>
      <c r="G37" s="7">
        <v>2.58</v>
      </c>
      <c r="H37" s="35">
        <f t="shared" ref="H37:H40" si="3">F37-E37</f>
        <v>-0.23999999999999977</v>
      </c>
    </row>
    <row r="38" spans="1:9" ht="12.75" customHeight="1">
      <c r="A38" s="97" t="s">
        <v>155</v>
      </c>
      <c r="B38" s="98"/>
      <c r="C38" s="7"/>
      <c r="D38" s="7">
        <v>0</v>
      </c>
      <c r="E38" s="7">
        <v>13.17</v>
      </c>
      <c r="F38" s="7">
        <v>11.57</v>
      </c>
      <c r="G38" s="7">
        <v>11.57</v>
      </c>
      <c r="H38" s="35">
        <f t="shared" si="3"/>
        <v>-1.5999999999999996</v>
      </c>
    </row>
    <row r="39" spans="1:9" ht="12.75" customHeight="1">
      <c r="A39" s="97" t="s">
        <v>156</v>
      </c>
      <c r="B39" s="98"/>
      <c r="C39" s="7"/>
      <c r="D39" s="7">
        <v>0</v>
      </c>
      <c r="E39" s="7">
        <v>45.1</v>
      </c>
      <c r="F39" s="7">
        <v>41.55</v>
      </c>
      <c r="G39" s="7">
        <v>41.55</v>
      </c>
      <c r="H39" s="35">
        <f t="shared" si="3"/>
        <v>-3.5500000000000043</v>
      </c>
    </row>
    <row r="40" spans="1:9" ht="12.75" customHeight="1">
      <c r="A40" s="97" t="s">
        <v>154</v>
      </c>
      <c r="B40" s="98"/>
      <c r="C40" s="7"/>
      <c r="D40" s="7">
        <v>0</v>
      </c>
      <c r="E40" s="7">
        <v>1.42</v>
      </c>
      <c r="F40" s="7">
        <v>1.29</v>
      </c>
      <c r="G40" s="7">
        <v>1.29</v>
      </c>
      <c r="H40" s="35">
        <f t="shared" si="3"/>
        <v>-0.12999999999999989</v>
      </c>
    </row>
    <row r="41" spans="1:9" ht="12.75" customHeight="1">
      <c r="A41" s="109" t="s">
        <v>138</v>
      </c>
      <c r="B41" s="110"/>
      <c r="C41" s="35"/>
      <c r="D41" s="35"/>
      <c r="E41" s="136">
        <f>E8+E32+E35</f>
        <v>840.42999999999984</v>
      </c>
      <c r="F41" s="136">
        <f t="shared" ref="F41:G41" si="4">F8+F32+F35</f>
        <v>874.98000000000013</v>
      </c>
      <c r="G41" s="136">
        <f>G8+G32+G35</f>
        <v>795.05000000000007</v>
      </c>
      <c r="H41" s="7"/>
    </row>
    <row r="42" spans="1:9" ht="14.25" customHeight="1">
      <c r="A42" s="107" t="s">
        <v>128</v>
      </c>
      <c r="B42" s="108"/>
      <c r="C42" s="7"/>
      <c r="D42" s="7"/>
      <c r="E42" s="7"/>
      <c r="F42" s="7"/>
      <c r="G42" s="62"/>
      <c r="H42" s="7"/>
    </row>
    <row r="43" spans="1:9" ht="15" hidden="1" customHeight="1">
      <c r="A43" s="105" t="s">
        <v>50</v>
      </c>
      <c r="B43" s="106"/>
      <c r="C43" s="7">
        <v>5.27</v>
      </c>
      <c r="D43" s="7"/>
      <c r="E43" s="7"/>
      <c r="F43" s="7"/>
      <c r="G43" s="62"/>
      <c r="H43" s="7"/>
    </row>
    <row r="44" spans="1:9" ht="15" customHeight="1">
      <c r="A44" s="79" t="s">
        <v>137</v>
      </c>
      <c r="B44" s="73"/>
      <c r="C44" s="7"/>
      <c r="D44" s="7">
        <v>1.5</v>
      </c>
      <c r="E44" s="7">
        <v>0</v>
      </c>
      <c r="F44" s="7">
        <v>0</v>
      </c>
      <c r="G44" s="62">
        <v>0</v>
      </c>
      <c r="H44" s="35">
        <f t="shared" ref="H44:H45" si="5">F44-E44+D44+F44-G44</f>
        <v>1.5</v>
      </c>
    </row>
    <row r="45" spans="1:9" ht="12" customHeight="1">
      <c r="A45" s="105" t="s">
        <v>129</v>
      </c>
      <c r="B45" s="106"/>
      <c r="C45" s="7"/>
      <c r="D45" s="7">
        <v>0</v>
      </c>
      <c r="E45" s="7"/>
      <c r="F45" s="7"/>
      <c r="G45" s="59"/>
      <c r="H45" s="35">
        <f t="shared" si="5"/>
        <v>0</v>
      </c>
    </row>
    <row r="46" spans="1:9" ht="15.75" customHeight="1">
      <c r="A46" s="117" t="s">
        <v>127</v>
      </c>
      <c r="B46" s="118"/>
      <c r="C46" s="7"/>
      <c r="D46" s="7"/>
      <c r="E46" s="136">
        <v>840.43</v>
      </c>
      <c r="F46" s="136">
        <v>874.98</v>
      </c>
      <c r="G46" s="136">
        <v>795.05</v>
      </c>
      <c r="H46" s="7"/>
      <c r="I46" t="s">
        <v>157</v>
      </c>
    </row>
    <row r="47" spans="1:9" ht="21.75" customHeight="1">
      <c r="A47" s="137" t="s">
        <v>136</v>
      </c>
      <c r="B47" s="138"/>
      <c r="C47" s="139"/>
      <c r="D47" s="139">
        <v>-879.58</v>
      </c>
      <c r="E47" s="140"/>
      <c r="F47" s="140"/>
      <c r="G47" s="139"/>
      <c r="H47" s="139">
        <f>F46-E46+D47+F46-G46</f>
        <v>-765.09999999999991</v>
      </c>
    </row>
    <row r="48" spans="1:9" ht="23.25" customHeight="1">
      <c r="A48" s="137" t="s">
        <v>147</v>
      </c>
      <c r="B48" s="137"/>
      <c r="C48" s="141"/>
      <c r="D48" s="141"/>
      <c r="E48" s="142"/>
      <c r="F48" s="143"/>
      <c r="G48" s="143"/>
      <c r="H48" s="142">
        <f>H49+H50</f>
        <v>-765.49999999999966</v>
      </c>
    </row>
    <row r="49" spans="1:8" ht="21.75" customHeight="1">
      <c r="A49" s="144" t="s">
        <v>134</v>
      </c>
      <c r="B49" s="144"/>
      <c r="C49" s="141"/>
      <c r="D49" s="141"/>
      <c r="E49" s="142"/>
      <c r="F49" s="143"/>
      <c r="G49" s="143"/>
      <c r="H49" s="140">
        <v>1.5</v>
      </c>
    </row>
    <row r="50" spans="1:8" ht="23.25" customHeight="1">
      <c r="A50" s="145" t="s">
        <v>135</v>
      </c>
      <c r="B50" s="146"/>
      <c r="C50" s="141"/>
      <c r="D50" s="141"/>
      <c r="E50" s="142"/>
      <c r="F50" s="143"/>
      <c r="G50" s="143"/>
      <c r="H50" s="142">
        <f>H8+H32+H35</f>
        <v>-766.99999999999966</v>
      </c>
    </row>
    <row r="51" spans="1:8" ht="12" customHeight="1">
      <c r="A51" s="80"/>
      <c r="B51" s="80"/>
      <c r="C51" s="28"/>
      <c r="D51" s="28"/>
      <c r="E51" s="28"/>
      <c r="F51" s="28"/>
      <c r="G51" s="28"/>
      <c r="H51" s="28"/>
    </row>
    <row r="52" spans="1:8" ht="14.25" customHeight="1"/>
    <row r="53" spans="1:8" ht="14.25" customHeight="1">
      <c r="A53" s="134" t="s">
        <v>125</v>
      </c>
      <c r="B53" s="130"/>
      <c r="C53" s="130"/>
      <c r="D53" s="130"/>
      <c r="E53" s="130"/>
      <c r="F53" s="130"/>
      <c r="G53" s="130"/>
      <c r="H53" s="130"/>
    </row>
    <row r="54" spans="1:8" ht="14.25" customHeight="1"/>
    <row r="55" spans="1:8">
      <c r="A55" s="21" t="s">
        <v>148</v>
      </c>
      <c r="D55" s="23"/>
      <c r="E55" s="23"/>
      <c r="F55" s="23"/>
      <c r="G55" s="23"/>
    </row>
    <row r="56" spans="1:8">
      <c r="A56" s="128" t="s">
        <v>62</v>
      </c>
      <c r="B56" s="100"/>
      <c r="C56" s="100"/>
      <c r="D56" s="126"/>
      <c r="E56" s="37" t="s">
        <v>63</v>
      </c>
      <c r="F56" s="37" t="s">
        <v>64</v>
      </c>
      <c r="G56" s="37" t="s">
        <v>130</v>
      </c>
      <c r="H56" s="6" t="s">
        <v>131</v>
      </c>
    </row>
    <row r="57" spans="1:8">
      <c r="A57" s="127" t="s">
        <v>122</v>
      </c>
      <c r="B57" s="123"/>
      <c r="C57" s="123"/>
      <c r="D57" s="121"/>
      <c r="E57" s="38">
        <v>42826</v>
      </c>
      <c r="F57" s="37">
        <v>1</v>
      </c>
      <c r="G57" s="39">
        <v>0.61</v>
      </c>
      <c r="H57" s="6" t="s">
        <v>132</v>
      </c>
    </row>
    <row r="58" spans="1:8">
      <c r="A58" s="127" t="s">
        <v>158</v>
      </c>
      <c r="B58" s="123"/>
      <c r="C58" s="123"/>
      <c r="D58" s="121"/>
      <c r="E58" s="38">
        <v>43009</v>
      </c>
      <c r="F58" s="37" t="s">
        <v>159</v>
      </c>
      <c r="G58" s="39">
        <v>44.1</v>
      </c>
      <c r="H58" s="6" t="s">
        <v>160</v>
      </c>
    </row>
    <row r="59" spans="1:8">
      <c r="A59" s="127" t="s">
        <v>161</v>
      </c>
      <c r="B59" s="123"/>
      <c r="C59" s="123"/>
      <c r="D59" s="121"/>
      <c r="E59" s="38">
        <v>43070</v>
      </c>
      <c r="F59" s="37" t="s">
        <v>162</v>
      </c>
      <c r="G59" s="39">
        <v>39.14</v>
      </c>
      <c r="H59" s="6" t="s">
        <v>163</v>
      </c>
    </row>
    <row r="60" spans="1:8">
      <c r="A60" s="127" t="s">
        <v>164</v>
      </c>
      <c r="B60" s="123"/>
      <c r="C60" s="123"/>
      <c r="D60" s="121"/>
      <c r="E60" s="38">
        <v>43040</v>
      </c>
      <c r="F60" s="37" t="s">
        <v>165</v>
      </c>
      <c r="G60" s="39">
        <v>4.5</v>
      </c>
      <c r="H60" s="6" t="s">
        <v>166</v>
      </c>
    </row>
    <row r="61" spans="1:8">
      <c r="A61" s="127" t="s">
        <v>150</v>
      </c>
      <c r="B61" s="123"/>
      <c r="C61" s="123"/>
      <c r="D61" s="121"/>
      <c r="E61" s="38">
        <v>42917</v>
      </c>
      <c r="F61" s="37" t="s">
        <v>149</v>
      </c>
      <c r="G61" s="39">
        <v>22.12</v>
      </c>
      <c r="H61" s="6" t="s">
        <v>141</v>
      </c>
    </row>
    <row r="62" spans="1:8">
      <c r="A62" s="127" t="s">
        <v>8</v>
      </c>
      <c r="B62" s="123"/>
      <c r="C62" s="123"/>
      <c r="D62" s="121"/>
      <c r="E62" s="38"/>
      <c r="F62" s="37"/>
      <c r="G62" s="39">
        <f>SUM(G57:G61)</f>
        <v>110.47</v>
      </c>
      <c r="H62" s="6"/>
    </row>
    <row r="63" spans="1:8">
      <c r="A63" s="21" t="s">
        <v>51</v>
      </c>
      <c r="D63" s="23"/>
      <c r="E63" s="23"/>
      <c r="F63" s="23"/>
      <c r="G63" s="23"/>
    </row>
    <row r="64" spans="1:8">
      <c r="A64" s="21" t="s">
        <v>52</v>
      </c>
      <c r="D64" s="23"/>
      <c r="E64" s="23"/>
      <c r="F64" s="23"/>
      <c r="G64" s="23"/>
    </row>
    <row r="65" spans="1:7" ht="23.25" customHeight="1">
      <c r="A65" s="128" t="s">
        <v>66</v>
      </c>
      <c r="B65" s="100"/>
      <c r="C65" s="100"/>
      <c r="D65" s="100"/>
      <c r="E65" s="126"/>
      <c r="F65" s="41" t="s">
        <v>64</v>
      </c>
      <c r="G65" s="40" t="s">
        <v>65</v>
      </c>
    </row>
    <row r="66" spans="1:7">
      <c r="A66" s="127" t="s">
        <v>100</v>
      </c>
      <c r="B66" s="123"/>
      <c r="C66" s="123"/>
      <c r="D66" s="123"/>
      <c r="E66" s="121"/>
      <c r="F66" s="37">
        <v>0</v>
      </c>
      <c r="G66" s="81">
        <v>0</v>
      </c>
    </row>
    <row r="67" spans="1:7">
      <c r="A67" s="48"/>
      <c r="B67" s="49"/>
      <c r="C67" s="49"/>
      <c r="D67" s="49"/>
      <c r="E67" s="49"/>
      <c r="F67" s="50"/>
      <c r="G67" s="50"/>
    </row>
    <row r="68" spans="1:7">
      <c r="A68" s="54" t="s">
        <v>79</v>
      </c>
      <c r="B68" s="55"/>
      <c r="C68" s="55"/>
      <c r="D68" s="55"/>
      <c r="E68" s="55"/>
      <c r="F68" s="37"/>
      <c r="G68" s="37"/>
    </row>
    <row r="69" spans="1:7">
      <c r="A69" s="128" t="s">
        <v>80</v>
      </c>
      <c r="B69" s="133"/>
      <c r="C69" s="83" t="s">
        <v>81</v>
      </c>
      <c r="D69" s="133"/>
      <c r="E69" s="37" t="s">
        <v>82</v>
      </c>
      <c r="F69" s="37" t="s">
        <v>83</v>
      </c>
      <c r="G69" s="37" t="s">
        <v>84</v>
      </c>
    </row>
    <row r="70" spans="1:7">
      <c r="A70" s="128" t="s">
        <v>106</v>
      </c>
      <c r="B70" s="133"/>
      <c r="C70" s="83" t="s">
        <v>61</v>
      </c>
      <c r="D70" s="126"/>
      <c r="E70" s="37">
        <v>3</v>
      </c>
      <c r="F70" s="37" t="s">
        <v>61</v>
      </c>
      <c r="G70" s="37" t="s">
        <v>61</v>
      </c>
    </row>
    <row r="71" spans="1:7">
      <c r="A71" s="51"/>
      <c r="B71" s="52"/>
      <c r="C71" s="28"/>
      <c r="D71" s="53"/>
      <c r="E71" s="50"/>
      <c r="F71" s="50"/>
      <c r="G71" s="50"/>
    </row>
    <row r="72" spans="1:7">
      <c r="A72" t="s">
        <v>123</v>
      </c>
    </row>
    <row r="73" spans="1:7">
      <c r="A73" s="129" t="s">
        <v>167</v>
      </c>
      <c r="B73" s="130"/>
      <c r="C73" s="130"/>
      <c r="D73" s="130"/>
      <c r="E73" s="130"/>
      <c r="F73" s="130"/>
      <c r="G73" s="130"/>
    </row>
    <row r="74" spans="1:7">
      <c r="A74" s="131" t="s">
        <v>168</v>
      </c>
      <c r="B74" s="132"/>
      <c r="C74" s="132"/>
      <c r="D74" s="132"/>
      <c r="E74" s="132"/>
      <c r="F74" s="132"/>
      <c r="G74" s="132"/>
    </row>
    <row r="75" spans="1:7">
      <c r="A75" s="132"/>
      <c r="B75" s="132"/>
      <c r="C75" s="132"/>
      <c r="D75" s="132"/>
      <c r="E75" s="132"/>
      <c r="F75" s="132"/>
      <c r="G75" s="132"/>
    </row>
    <row r="76" spans="1:7">
      <c r="A76" s="132"/>
      <c r="B76" s="132"/>
      <c r="C76" s="132"/>
      <c r="D76" s="132"/>
      <c r="E76" s="132"/>
      <c r="F76" s="132"/>
      <c r="G76" s="132"/>
    </row>
    <row r="77" spans="1:7">
      <c r="A77" s="75"/>
      <c r="B77" s="75"/>
      <c r="C77" s="75"/>
      <c r="D77" s="75"/>
      <c r="E77" s="75"/>
      <c r="F77" s="75"/>
      <c r="G77" s="75"/>
    </row>
    <row r="78" spans="1:7">
      <c r="A78" s="74"/>
      <c r="B78" s="74"/>
      <c r="C78" s="74"/>
      <c r="D78" s="74"/>
      <c r="E78" s="74"/>
      <c r="F78" s="74"/>
      <c r="G78" s="74"/>
    </row>
    <row r="79" spans="1:7">
      <c r="A79" s="23" t="s">
        <v>85</v>
      </c>
      <c r="B79" s="56"/>
    </row>
    <row r="80" spans="1:7">
      <c r="A80" s="23" t="s">
        <v>86</v>
      </c>
      <c r="B80" s="56"/>
      <c r="E80" s="23" t="s">
        <v>88</v>
      </c>
    </row>
    <row r="81" spans="1:2">
      <c r="A81" s="23" t="s">
        <v>87</v>
      </c>
      <c r="B81" s="56"/>
    </row>
    <row r="82" spans="1:2">
      <c r="A82" s="23"/>
      <c r="B82" s="56"/>
    </row>
    <row r="83" spans="1:2">
      <c r="A83" s="19" t="s">
        <v>89</v>
      </c>
    </row>
    <row r="84" spans="1:2">
      <c r="A84" s="19" t="s">
        <v>90</v>
      </c>
    </row>
    <row r="85" spans="1:2">
      <c r="A85" s="19" t="s">
        <v>91</v>
      </c>
    </row>
    <row r="86" spans="1:2">
      <c r="A86" s="19" t="s">
        <v>92</v>
      </c>
    </row>
    <row r="87" spans="1:2">
      <c r="A87" s="19"/>
    </row>
  </sheetData>
  <mergeCells count="52">
    <mergeCell ref="A53:H53"/>
    <mergeCell ref="A45:B45"/>
    <mergeCell ref="A46:B46"/>
    <mergeCell ref="A47:B47"/>
    <mergeCell ref="A61:D61"/>
    <mergeCell ref="A73:G73"/>
    <mergeCell ref="A74:G76"/>
    <mergeCell ref="A69:B69"/>
    <mergeCell ref="A70:B70"/>
    <mergeCell ref="C69:D69"/>
    <mergeCell ref="C70:D70"/>
    <mergeCell ref="A62:D62"/>
    <mergeCell ref="A65:E65"/>
    <mergeCell ref="A66:E66"/>
    <mergeCell ref="A56:D56"/>
    <mergeCell ref="A57:D57"/>
    <mergeCell ref="A58:D58"/>
    <mergeCell ref="A59:D59"/>
    <mergeCell ref="A60:D60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G27:G28"/>
    <mergeCell ref="A48:B48"/>
    <mergeCell ref="C27:C28"/>
    <mergeCell ref="D27:D28"/>
    <mergeCell ref="E27:E28"/>
    <mergeCell ref="A43:B43"/>
    <mergeCell ref="A42:B42"/>
    <mergeCell ref="A34:B34"/>
    <mergeCell ref="A41:B41"/>
    <mergeCell ref="A27:B28"/>
    <mergeCell ref="F27:F28"/>
    <mergeCell ref="A30:B30"/>
    <mergeCell ref="A32:B32"/>
    <mergeCell ref="A35:B35"/>
    <mergeCell ref="A37:B37"/>
    <mergeCell ref="A38:B38"/>
    <mergeCell ref="A39:B39"/>
    <mergeCell ref="A40:B40"/>
    <mergeCell ref="A23:B23"/>
    <mergeCell ref="A26:B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2017-02-27T00:15:44Z</cp:lastPrinted>
  <dcterms:created xsi:type="dcterms:W3CDTF">2013-02-18T04:38:06Z</dcterms:created>
  <dcterms:modified xsi:type="dcterms:W3CDTF">2018-01-24T04:14:00Z</dcterms:modified>
</cp:coreProperties>
</file>