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/>
  </bookViews>
  <sheets>
    <sheet name="УК" sheetId="1" r:id="rId1"/>
    <sheet name="Лист2" sheetId="8" r:id="rId2"/>
  </sheets>
  <calcPr calcId="125725" concurrentCalc="0"/>
</workbook>
</file>

<file path=xl/calcChain.xml><?xml version="1.0" encoding="utf-8"?>
<calcChain xmlns="http://schemas.openxmlformats.org/spreadsheetml/2006/main">
  <c r="H53" i="8"/>
  <c r="H54"/>
  <c r="H41"/>
  <c r="H40"/>
  <c r="H39"/>
  <c r="H38"/>
  <c r="H36"/>
  <c r="F36"/>
  <c r="E36"/>
  <c r="G69"/>
  <c r="G32"/>
  <c r="G35"/>
  <c r="F35"/>
  <c r="E35"/>
  <c r="G8"/>
  <c r="G9"/>
  <c r="G29"/>
  <c r="G25"/>
  <c r="G22"/>
  <c r="G19"/>
  <c r="G16"/>
  <c r="G13"/>
  <c r="E25"/>
  <c r="G42"/>
  <c r="F8"/>
  <c r="F42"/>
  <c r="E8"/>
  <c r="E42"/>
  <c r="F50"/>
  <c r="E50"/>
  <c r="G50"/>
  <c r="H51"/>
  <c r="F33"/>
  <c r="E33"/>
  <c r="H33"/>
  <c r="H44"/>
  <c r="H8"/>
  <c r="H34"/>
  <c r="H52"/>
  <c r="F13"/>
  <c r="E13"/>
  <c r="H13"/>
  <c r="F29"/>
  <c r="E29"/>
  <c r="F25"/>
  <c r="F22"/>
  <c r="E22"/>
  <c r="F19"/>
  <c r="E19"/>
  <c r="F16"/>
  <c r="E16"/>
  <c r="F9"/>
  <c r="E9"/>
  <c r="H32"/>
  <c r="H30"/>
  <c r="H29"/>
  <c r="H28"/>
  <c r="H27"/>
  <c r="H26"/>
  <c r="H25"/>
  <c r="H24"/>
  <c r="H23"/>
  <c r="H22"/>
  <c r="H21"/>
  <c r="H20"/>
  <c r="H19"/>
  <c r="H18"/>
  <c r="H17"/>
  <c r="H16"/>
  <c r="H15"/>
  <c r="H14"/>
  <c r="H12"/>
  <c r="H10"/>
  <c r="H9"/>
</calcChain>
</file>

<file path=xl/sharedStrings.xml><?xml version="1.0" encoding="utf-8"?>
<sst xmlns="http://schemas.openxmlformats.org/spreadsheetml/2006/main" count="197" uniqueCount="173">
  <si>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</si>
  <si>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</si>
  <si>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</si>
  <si>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</si>
  <si>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</si>
  <si>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</si>
  <si>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</si>
  <si>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</si>
  <si>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</si>
  <si>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</si>
  <si>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</si>
  <si>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</si>
  <si>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</si>
  <si>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</si>
  <si>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</si>
  <si>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</si>
  <si>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</si>
  <si>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</si>
  <si>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</si>
  <si>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</si>
  <si>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</si>
  <si>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</si>
  <si>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</si>
  <si>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</si>
  <si>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</si>
  <si>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</si>
  <si>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</si>
  <si>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</si>
  <si>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</si>
  <si>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</si>
  <si>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</si>
  <si>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</si>
  <si>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</si>
  <si>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</si>
  <si>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</si>
  <si>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</si>
  <si>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</si>
  <si>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</si>
  <si>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</si>
  <si>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</si>
  <si>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</si>
  <si>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</si>
  <si>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</si>
  <si>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</si>
  <si>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</si>
  <si>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</si>
  <si>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</si>
  <si>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</si>
  <si>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</si>
  <si>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5. Услуги паспортного стола</t>
  </si>
  <si>
    <t>8. Реклама в лифтах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</si>
  <si>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</si>
  <si>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</si>
  <si>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</si>
  <si>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</si>
  <si>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</si>
  <si>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</si>
  <si>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</si>
  <si>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</si>
  <si>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1.4 Сан содерж. м/провода</t>
  </si>
  <si>
    <t>в т.ч. услуги по управлению, налоги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</si>
  <si>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</si>
  <si>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</si>
  <si>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</si>
  <si>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</si>
  <si>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</si>
  <si>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</si>
  <si>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</si>
  <si>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</si>
  <si>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</si>
  <si>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</si>
  <si>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</si>
  <si>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</si>
  <si>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</si>
  <si>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</si>
  <si>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</si>
  <si>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</si>
  <si>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</si>
  <si>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</si>
  <si>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</si>
  <si>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в т.ч. Услуги по управлению, налоги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</si>
  <si>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</si>
  <si>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</si>
  <si>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</si>
  <si>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</si>
  <si>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</si>
  <si>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</si>
  <si>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</si>
  <si>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</si>
  <si>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Ленинского района"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</si>
  <si>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</si>
  <si>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</si>
  <si>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</si>
  <si>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</si>
  <si>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</si>
  <si>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 xml:space="preserve"> </t>
  </si>
  <si>
    <t>от 27 апреля 2005 г. серия 25 № 01277949</t>
  </si>
  <si>
    <t>договор Управления</t>
  </si>
  <si>
    <t>ООО " Территория"</t>
  </si>
  <si>
    <t>ООО " Жилспецсервис - 1"</t>
  </si>
  <si>
    <t>Луговая,75А</t>
  </si>
  <si>
    <t>244 -13-35</t>
  </si>
  <si>
    <t>1 подъезд</t>
  </si>
  <si>
    <t>1 лифт</t>
  </si>
  <si>
    <t>1 м/ провод</t>
  </si>
  <si>
    <r>
      <t xml:space="preserve">                                     </t>
    </r>
    <r>
      <rPr>
        <sz val="8"/>
        <color theme="1"/>
        <rFont val="Calibri"/>
        <family val="2"/>
        <charset val="204"/>
        <scheme val="minor"/>
      </rPr>
      <t xml:space="preserve"> 01 января 2008 года</t>
    </r>
  </si>
  <si>
    <t>техническое обслуживание лифтов</t>
  </si>
  <si>
    <t>№ 45/1 по ул. Луговой</t>
  </si>
  <si>
    <t>9 этажей</t>
  </si>
  <si>
    <t>луговая, 45/1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</si>
  <si>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</si>
  <si>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</si>
  <si>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</si>
  <si>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</si>
  <si>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</si>
  <si>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</si>
  <si>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</si>
  <si>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</si>
  <si>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</si>
  <si>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</si>
  <si>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</si>
  <si>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</si>
  <si>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</si>
  <si>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</si>
  <si>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</si>
  <si>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uklr2006@mail.ru</t>
  </si>
  <si>
    <t>обязательное страхование лифтов</t>
  </si>
  <si>
    <t>часть 4.</t>
  </si>
  <si>
    <t>ул. Тунгусская,8</t>
  </si>
  <si>
    <t>В отчете отражен тариф, по которому производятся начисления с мая 2014 года.</t>
  </si>
  <si>
    <t>количество проживающих</t>
  </si>
  <si>
    <t>103 чел.</t>
  </si>
  <si>
    <t>итого по дому:</t>
  </si>
  <si>
    <t>Прочие работы и услуги</t>
  </si>
  <si>
    <t>1.Телекоммуникац. Услуги(ОктопусНет)</t>
  </si>
  <si>
    <t>200 р/мес</t>
  </si>
  <si>
    <t>34 р/мес</t>
  </si>
  <si>
    <t>150 р/мес</t>
  </si>
  <si>
    <t>25 р/мес</t>
  </si>
  <si>
    <t>сумма, т.р.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</si>
  <si>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</si>
  <si>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</si>
  <si>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</si>
  <si>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д/средств с учетом остатков</t>
  </si>
  <si>
    <t>переходящие остатки д/ср-в на конец  2016 г.</t>
  </si>
  <si>
    <t>исполнитель</t>
  </si>
  <si>
    <t>РесоГарантия</t>
  </si>
  <si>
    <t>Жилспецсервис</t>
  </si>
  <si>
    <t>всего:564,3 кв.м</t>
  </si>
  <si>
    <t xml:space="preserve">                       Отчет ООО "Управляющей компании Ленинского района"  за 2017 г.</t>
  </si>
  <si>
    <r>
      <t xml:space="preserve">ИСХ_№ </t>
    </r>
    <r>
      <rPr>
        <b/>
        <u/>
        <sz val="9"/>
        <color theme="1"/>
        <rFont val="Calibri"/>
        <family val="2"/>
        <charset val="204"/>
        <scheme val="minor"/>
      </rPr>
      <t xml:space="preserve">                           </t>
    </r>
  </si>
  <si>
    <t>1.Отчет об исполнении договора управления за 2017 г.(тыс.р.)</t>
  </si>
  <si>
    <t>переходящие остатки д/ср-в на начало 01.01. 2017 г.</t>
  </si>
  <si>
    <t xml:space="preserve"> начисления и фактическое поступление средств по статьям затрат за 2017 г.(тыс.р.)</t>
  </si>
  <si>
    <t>замена трансформаторов тока</t>
  </si>
  <si>
    <t>расчетный комплекс учета эл. энергии</t>
  </si>
  <si>
    <t>ВПЭС</t>
  </si>
  <si>
    <t>1165 кв.м</t>
  </si>
  <si>
    <t>ООО"ТСГ"</t>
  </si>
  <si>
    <t>косметический ремонт подъезда</t>
  </si>
  <si>
    <t>3. Перечень работ, выполненных по статье " текущий ремонт"  в 2017 году.</t>
  </si>
  <si>
    <t>3.Коммунальные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</si>
  <si>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</si>
  <si>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</si>
  <si>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</si>
  <si>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</si>
  <si>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эл.энргия на содержание ОИ МКД</t>
  </si>
  <si>
    <t>итого :</t>
  </si>
  <si>
    <t>установка леерных ограждений</t>
  </si>
  <si>
    <t>19,5 п.м</t>
  </si>
  <si>
    <t>425,02 р</t>
  </si>
  <si>
    <t>План по статье "текущий ремонт" на 2018 год.</t>
  </si>
  <si>
    <t>Плана на 2018 год нет в связи с отсутствием средств на счету дома.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</si>
</sst>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57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9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9" xfId="1" applyFont="1" applyFill="1" applyBorder="1" applyAlignment="1">
      <alignment horizontal="left"/>
    </xf>
    <xf numFmtId="0" fontId="10" fillId="0" borderId="9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3" fillId="0" borderId="2" xfId="0" applyFont="1" applyBorder="1" applyAlignment="1"/>
    <xf numFmtId="0" fontId="3" fillId="0" borderId="8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8" xfId="0" applyBorder="1" applyAlignment="1"/>
    <xf numFmtId="0" fontId="0" fillId="0" borderId="7" xfId="0" applyBorder="1" applyAlignment="1"/>
    <xf numFmtId="0" fontId="3" fillId="0" borderId="2" xfId="0" applyFont="1" applyBorder="1" applyAlignment="1">
      <alignment horizontal="center" wrapText="1"/>
    </xf>
    <xf numFmtId="0" fontId="6" fillId="0" borderId="2" xfId="0" applyFont="1" applyBorder="1" applyAlignment="1"/>
    <xf numFmtId="0" fontId="3" fillId="0" borderId="1" xfId="0" applyFont="1" applyBorder="1" applyAlignment="1"/>
    <xf numFmtId="0" fontId="3" fillId="0" borderId="1" xfId="0" applyFont="1" applyFill="1" applyBorder="1" applyAlignment="1"/>
    <xf numFmtId="0" fontId="3" fillId="0" borderId="2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  <xf numFmtId="0" fontId="0" fillId="0" borderId="0" xfId="0" applyAlignment="1">
      <alignment wrapText="1"/>
    </xf>
    <xf numFmtId="0" fontId="3" fillId="0" borderId="0" xfId="0" applyFont="1" applyBorder="1" applyAlignment="1">
      <alignment wrapText="1"/>
    </xf>
    <xf numFmtId="0" fontId="0" fillId="0" borderId="1" xfId="0" applyBorder="1"/>
    <xf numFmtId="0" fontId="9" fillId="0" borderId="2" xfId="0" applyFont="1" applyFill="1" applyBorder="1" applyAlignment="1"/>
    <xf numFmtId="0" fontId="4" fillId="0" borderId="8" xfId="0" applyFont="1" applyBorder="1" applyAlignment="1"/>
    <xf numFmtId="0" fontId="3" fillId="0" borderId="8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6" fillId="0" borderId="1" xfId="0" applyFont="1" applyBorder="1"/>
    <xf numFmtId="0" fontId="16" fillId="0" borderId="0" xfId="0" applyFont="1"/>
    <xf numFmtId="17" fontId="16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7" xfId="0" applyFont="1" applyFill="1" applyBorder="1" applyAlignment="1"/>
    <xf numFmtId="0" fontId="3" fillId="0" borderId="2" xfId="0" applyFont="1" applyFill="1" applyBorder="1" applyAlignment="1"/>
    <xf numFmtId="0" fontId="9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8" xfId="1" applyNumberFormat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8" xfId="1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0" fillId="0" borderId="8" xfId="0" applyBorder="1" applyAlignment="1"/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0" fillId="0" borderId="7" xfId="0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9" fillId="0" borderId="2" xfId="0" applyFont="1" applyFill="1" applyBorder="1" applyAlignment="1">
      <alignment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9" fillId="0" borderId="3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3" fillId="0" borderId="4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9" fillId="2" borderId="7" xfId="0" applyFont="1" applyFill="1" applyBorder="1" applyAlignment="1">
      <alignment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9" fillId="0" borderId="2" xfId="0" applyFont="1" applyBorder="1" applyAlignment="1"/>
    <xf numFmtId="0" fontId="3" fillId="0" borderId="8" xfId="0" applyFont="1" applyBorder="1" applyAlignment="1"/>
    <xf numFmtId="0" fontId="9" fillId="0" borderId="8" xfId="0" applyFont="1" applyBorder="1" applyAlignment="1"/>
    <xf numFmtId="16" fontId="3" fillId="0" borderId="2" xfId="0" applyNumberFormat="1" applyFont="1" applyBorder="1" applyAlignment="1"/>
    <xf numFmtId="0" fontId="3" fillId="0" borderId="2" xfId="0" applyFont="1" applyBorder="1" applyAlignment="1"/>
    <xf numFmtId="0" fontId="6" fillId="0" borderId="2" xfId="0" applyFont="1" applyBorder="1" applyAlignment="1"/>
    <xf numFmtId="0" fontId="6" fillId="0" borderId="2" xfId="0" applyFont="1" applyBorder="1" applyAlignment="1">
      <alignment horizontal="center"/>
    </xf>
    <xf numFmtId="0" fontId="6" fillId="0" borderId="0" xfId="0" applyFont="1" applyAlignment="1"/>
    <xf numFmtId="0" fontId="0" fillId="0" borderId="0" xfId="0" applyAlignment="1"/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9" fillId="2" borderId="8" xfId="0" applyFont="1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9" fillId="0" borderId="2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12" fillId="0" borderId="0" xfId="0" applyFont="1" applyAlignment="1"/>
    <xf numFmtId="0" fontId="16" fillId="0" borderId="2" xfId="0" applyFont="1" applyBorder="1" applyAlignment="1"/>
    <xf numFmtId="0" fontId="16" fillId="0" borderId="7" xfId="0" applyFont="1" applyBorder="1" applyAlignment="1"/>
    <xf numFmtId="0" fontId="16" fillId="0" borderId="8" xfId="0" applyFont="1" applyBorder="1" applyAlignment="1"/>
    <xf numFmtId="0" fontId="6" fillId="0" borderId="0" xfId="0" applyNumberFormat="1" applyFont="1" applyAlignment="1">
      <alignment wrapText="1"/>
    </xf>
    <xf numFmtId="0" fontId="0" fillId="0" borderId="0" xfId="0" applyFont="1" applyAlignment="1">
      <alignment wrapText="1"/>
    </xf>
    <xf numFmtId="0" fontId="0" fillId="0" borderId="8" xfId="0" applyFont="1" applyBorder="1" applyAlignment="1">
      <alignment horizontal="center"/>
    </xf>
    <xf numFmtId="0" fontId="3" fillId="0" borderId="2" xfId="0" applyFont="1" applyFill="1" applyBorder="1" applyAlignment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3"/>
  <sheetViews>
    <sheetView tabSelected="1" workbookViewId="0">
      <selection activeCell="A4" sqref="A4:XFD4"/>
    </sheetView>
  </sheetViews>
  <sheetFormatPr defaultRowHeight="1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>
      <c r="A1" s="2" t="s">
        <v>149</v>
      </c>
      <c r="C1" s="1"/>
    </row>
    <row r="2" spans="1:4" ht="15" customHeight="1">
      <c r="A2" s="2" t="s">
        <v>55</v>
      </c>
      <c r="C2" s="4"/>
    </row>
    <row r="3" spans="1:4" ht="15.75">
      <c r="B3" s="4" t="s">
        <v>10</v>
      </c>
      <c r="C3" s="24" t="s">
        <v>107</v>
      </c>
    </row>
    <row r="4" spans="1:4" ht="14.25" customHeight="1">
      <c r="A4" s="22" t="s">
        <v>150</v>
      </c>
      <c r="C4" s="4"/>
    </row>
    <row r="5" spans="1:4" ht="15" customHeight="1">
      <c r="A5" s="4" t="s">
        <v>8</v>
      </c>
      <c r="C5" s="4"/>
    </row>
    <row r="6" spans="1:4" s="23" customFormat="1" ht="12.75" customHeight="1">
      <c r="A6" s="4" t="s">
        <v>56</v>
      </c>
      <c r="C6" s="21"/>
    </row>
    <row r="7" spans="1:4" s="23" customFormat="1" ht="12.75" customHeight="1">
      <c r="A7" s="21"/>
      <c r="C7" s="21"/>
    </row>
    <row r="8" spans="1:4" s="3" customFormat="1" ht="15" customHeight="1">
      <c r="A8" s="12" t="s">
        <v>0</v>
      </c>
      <c r="B8" s="13" t="s">
        <v>9</v>
      </c>
      <c r="C8" s="27" t="s">
        <v>53</v>
      </c>
      <c r="D8" s="14"/>
    </row>
    <row r="9" spans="1:4" s="3" customFormat="1" ht="12" customHeight="1">
      <c r="A9" s="12" t="s">
        <v>1</v>
      </c>
      <c r="B9" s="13" t="s">
        <v>11</v>
      </c>
      <c r="C9" s="96" t="s">
        <v>12</v>
      </c>
      <c r="D9" s="97"/>
    </row>
    <row r="10" spans="1:4" s="3" customFormat="1" ht="24" customHeight="1">
      <c r="A10" s="12" t="s">
        <v>2</v>
      </c>
      <c r="B10" s="15" t="s">
        <v>13</v>
      </c>
      <c r="C10" s="98" t="s">
        <v>96</v>
      </c>
      <c r="D10" s="99"/>
    </row>
    <row r="11" spans="1:4" s="3" customFormat="1" ht="15" customHeight="1">
      <c r="A11" s="12" t="s">
        <v>3</v>
      </c>
      <c r="B11" s="13" t="s">
        <v>14</v>
      </c>
      <c r="C11" s="96" t="s">
        <v>15</v>
      </c>
      <c r="D11" s="97"/>
    </row>
    <row r="12" spans="1:4" s="3" customFormat="1" ht="15" customHeight="1">
      <c r="A12" s="102">
        <v>5</v>
      </c>
      <c r="B12" s="102" t="s">
        <v>110</v>
      </c>
      <c r="C12" s="64" t="s">
        <v>111</v>
      </c>
      <c r="D12" s="6" t="s">
        <v>112</v>
      </c>
    </row>
    <row r="13" spans="1:4" s="3" customFormat="1" ht="15" customHeight="1">
      <c r="A13" s="102"/>
      <c r="B13" s="102"/>
      <c r="C13" s="64" t="s">
        <v>113</v>
      </c>
      <c r="D13" s="6" t="s">
        <v>114</v>
      </c>
    </row>
    <row r="14" spans="1:4" s="3" customFormat="1" ht="15" customHeight="1">
      <c r="A14" s="102"/>
      <c r="B14" s="102"/>
      <c r="C14" s="64" t="s">
        <v>115</v>
      </c>
      <c r="D14" s="6" t="s">
        <v>116</v>
      </c>
    </row>
    <row r="15" spans="1:4" s="3" customFormat="1" ht="15" customHeight="1">
      <c r="A15" s="102"/>
      <c r="B15" s="102"/>
      <c r="C15" s="64" t="s">
        <v>117</v>
      </c>
      <c r="D15" s="6" t="s">
        <v>118</v>
      </c>
    </row>
    <row r="16" spans="1:4" s="3" customFormat="1" ht="15" customHeight="1">
      <c r="A16" s="102"/>
      <c r="B16" s="102"/>
      <c r="C16" s="64" t="s">
        <v>119</v>
      </c>
      <c r="D16" s="6" t="s">
        <v>120</v>
      </c>
    </row>
    <row r="17" spans="1:5" s="3" customFormat="1" ht="15" customHeight="1">
      <c r="A17" s="102"/>
      <c r="B17" s="102"/>
      <c r="C17" s="64" t="s">
        <v>121</v>
      </c>
      <c r="D17" s="6" t="s">
        <v>122</v>
      </c>
    </row>
    <row r="18" spans="1:5" s="3" customFormat="1" ht="15" customHeight="1">
      <c r="A18" s="102"/>
      <c r="B18" s="102"/>
      <c r="C18" s="65" t="s">
        <v>123</v>
      </c>
      <c r="D18" s="6" t="s">
        <v>124</v>
      </c>
    </row>
    <row r="19" spans="1:5" s="3" customFormat="1" ht="14.25" customHeight="1">
      <c r="A19" s="12" t="s">
        <v>4</v>
      </c>
      <c r="B19" s="13" t="s">
        <v>16</v>
      </c>
      <c r="C19" s="100" t="s">
        <v>125</v>
      </c>
      <c r="D19" s="101"/>
    </row>
    <row r="20" spans="1:5" s="3" customFormat="1">
      <c r="A20" s="12" t="s">
        <v>5</v>
      </c>
      <c r="B20" s="13" t="s">
        <v>17</v>
      </c>
      <c r="C20" s="104" t="s">
        <v>61</v>
      </c>
      <c r="D20" s="105"/>
    </row>
    <row r="21" spans="1:5" s="3" customFormat="1" ht="16.5" customHeight="1">
      <c r="A21" s="12" t="s">
        <v>6</v>
      </c>
      <c r="B21" s="13" t="s">
        <v>18</v>
      </c>
      <c r="C21" s="98" t="s">
        <v>19</v>
      </c>
      <c r="D21" s="99"/>
    </row>
    <row r="22" spans="1:5" s="3" customFormat="1" ht="16.5" customHeight="1">
      <c r="A22" s="25"/>
      <c r="B22" s="26"/>
      <c r="C22" s="25"/>
      <c r="D22" s="25"/>
    </row>
    <row r="23" spans="1:5" s="5" customFormat="1" ht="15.75" customHeight="1">
      <c r="A23" s="8" t="s">
        <v>20</v>
      </c>
      <c r="B23" s="17"/>
      <c r="C23" s="17"/>
      <c r="D23" s="17"/>
    </row>
    <row r="24" spans="1:5" s="5" customFormat="1" ht="15.75" customHeight="1">
      <c r="A24" s="16"/>
      <c r="B24" s="17"/>
      <c r="C24" s="17"/>
      <c r="D24" s="17"/>
    </row>
    <row r="25" spans="1:5" ht="21.75" customHeight="1">
      <c r="A25" s="6"/>
      <c r="B25" s="18" t="s">
        <v>21</v>
      </c>
      <c r="C25" s="7" t="s">
        <v>22</v>
      </c>
      <c r="D25" s="9" t="s">
        <v>23</v>
      </c>
    </row>
    <row r="26" spans="1:5" s="5" customFormat="1" ht="28.5" customHeight="1">
      <c r="A26" s="106" t="s">
        <v>26</v>
      </c>
      <c r="B26" s="107"/>
      <c r="C26" s="107"/>
      <c r="D26" s="108"/>
    </row>
    <row r="27" spans="1:5" s="5" customFormat="1" ht="15" customHeight="1">
      <c r="A27" s="29"/>
      <c r="B27" s="30"/>
      <c r="C27" s="30"/>
      <c r="D27" s="31"/>
    </row>
    <row r="28" spans="1:5" ht="13.5" customHeight="1">
      <c r="A28" s="7">
        <v>1</v>
      </c>
      <c r="B28" s="6" t="s">
        <v>98</v>
      </c>
      <c r="C28" s="6" t="s">
        <v>24</v>
      </c>
      <c r="D28" s="6" t="s">
        <v>25</v>
      </c>
    </row>
    <row r="29" spans="1:5">
      <c r="A29" s="20" t="s">
        <v>27</v>
      </c>
      <c r="B29" s="19"/>
      <c r="C29" s="19"/>
      <c r="D29" s="19"/>
    </row>
    <row r="30" spans="1:5" ht="12.75" customHeight="1">
      <c r="A30" s="7">
        <v>1</v>
      </c>
      <c r="B30" s="6" t="s">
        <v>99</v>
      </c>
      <c r="C30" s="6" t="s">
        <v>100</v>
      </c>
      <c r="D30" s="10" t="s">
        <v>101</v>
      </c>
      <c r="E30" t="s">
        <v>95</v>
      </c>
    </row>
    <row r="31" spans="1:5">
      <c r="A31" s="20" t="s">
        <v>43</v>
      </c>
      <c r="B31" s="19"/>
      <c r="C31" s="19"/>
      <c r="D31" s="19"/>
    </row>
    <row r="32" spans="1:5" ht="13.5" customHeight="1">
      <c r="A32" s="20" t="s">
        <v>44</v>
      </c>
      <c r="B32" s="19"/>
      <c r="C32" s="19"/>
      <c r="D32" s="19"/>
    </row>
    <row r="33" spans="1:4" ht="12" customHeight="1">
      <c r="A33" s="7">
        <v>1</v>
      </c>
      <c r="B33" s="6" t="s">
        <v>28</v>
      </c>
      <c r="C33" s="6" t="s">
        <v>128</v>
      </c>
      <c r="D33" s="10" t="s">
        <v>29</v>
      </c>
    </row>
    <row r="34" spans="1:4">
      <c r="A34" s="20" t="s">
        <v>30</v>
      </c>
      <c r="B34" s="19"/>
      <c r="C34" s="19"/>
      <c r="D34" s="19"/>
    </row>
    <row r="35" spans="1:4" ht="14.25" customHeight="1">
      <c r="A35" s="7">
        <v>1</v>
      </c>
      <c r="B35" s="6" t="s">
        <v>31</v>
      </c>
      <c r="C35" s="6" t="s">
        <v>24</v>
      </c>
      <c r="D35" s="6" t="s">
        <v>32</v>
      </c>
    </row>
    <row r="36" spans="1:4" ht="13.5" customHeight="1">
      <c r="A36" s="20" t="s">
        <v>33</v>
      </c>
      <c r="B36" s="19"/>
      <c r="C36" s="19"/>
      <c r="D36" s="19"/>
    </row>
    <row r="37" spans="1:4">
      <c r="A37" s="7">
        <v>1</v>
      </c>
      <c r="B37" s="6" t="s">
        <v>34</v>
      </c>
      <c r="C37" s="6" t="s">
        <v>24</v>
      </c>
      <c r="D37" s="6" t="s">
        <v>25</v>
      </c>
    </row>
    <row r="38" spans="1:4">
      <c r="A38" s="28"/>
      <c r="B38" s="11"/>
      <c r="C38" s="11"/>
      <c r="D38" s="11"/>
    </row>
    <row r="39" spans="1:4">
      <c r="A39" s="4" t="s">
        <v>54</v>
      </c>
      <c r="B39" s="19"/>
      <c r="C39" s="19"/>
      <c r="D39" s="19"/>
    </row>
    <row r="40" spans="1:4">
      <c r="A40" s="7">
        <v>1</v>
      </c>
      <c r="B40" s="6" t="s">
        <v>35</v>
      </c>
      <c r="C40" s="94">
        <v>1979</v>
      </c>
      <c r="D40" s="95"/>
    </row>
    <row r="41" spans="1:4">
      <c r="A41" s="7">
        <v>2</v>
      </c>
      <c r="B41" s="6" t="s">
        <v>37</v>
      </c>
      <c r="C41" s="94" t="s">
        <v>108</v>
      </c>
      <c r="D41" s="95"/>
    </row>
    <row r="42" spans="1:4" ht="15" customHeight="1">
      <c r="A42" s="7">
        <v>3</v>
      </c>
      <c r="B42" s="6" t="s">
        <v>38</v>
      </c>
      <c r="C42" s="94" t="s">
        <v>102</v>
      </c>
      <c r="D42" s="103"/>
    </row>
    <row r="43" spans="1:4">
      <c r="A43" s="7">
        <v>4</v>
      </c>
      <c r="B43" s="6" t="s">
        <v>36</v>
      </c>
      <c r="C43" s="94" t="s">
        <v>103</v>
      </c>
      <c r="D43" s="103"/>
    </row>
    <row r="44" spans="1:4">
      <c r="A44" s="7">
        <v>5</v>
      </c>
      <c r="B44" s="6" t="s">
        <v>39</v>
      </c>
      <c r="C44" s="94" t="s">
        <v>104</v>
      </c>
      <c r="D44" s="103"/>
    </row>
    <row r="45" spans="1:4">
      <c r="A45" s="7">
        <v>6</v>
      </c>
      <c r="B45" s="6" t="s">
        <v>40</v>
      </c>
      <c r="C45" s="94">
        <v>1978.7</v>
      </c>
      <c r="D45" s="95"/>
    </row>
    <row r="46" spans="1:4" ht="15" customHeight="1">
      <c r="A46" s="7">
        <v>7</v>
      </c>
      <c r="B46" s="6" t="s">
        <v>41</v>
      </c>
      <c r="C46" s="94" t="s">
        <v>62</v>
      </c>
      <c r="D46" s="95"/>
    </row>
    <row r="47" spans="1:4">
      <c r="A47" s="7">
        <v>8</v>
      </c>
      <c r="B47" s="6" t="s">
        <v>42</v>
      </c>
      <c r="C47" s="94" t="s">
        <v>148</v>
      </c>
      <c r="D47" s="95"/>
    </row>
    <row r="48" spans="1:4">
      <c r="A48" s="7">
        <v>9</v>
      </c>
      <c r="B48" s="6" t="s">
        <v>130</v>
      </c>
      <c r="C48" s="94" t="s">
        <v>131</v>
      </c>
      <c r="D48" s="95"/>
    </row>
    <row r="49" spans="1:4">
      <c r="A49" s="75"/>
      <c r="B49" s="6" t="s">
        <v>97</v>
      </c>
      <c r="C49" s="75" t="s">
        <v>105</v>
      </c>
      <c r="D49" s="75"/>
    </row>
    <row r="50" spans="1:4" ht="15" customHeight="1">
      <c r="A50" s="4"/>
    </row>
    <row r="51" spans="1:4">
      <c r="A51" s="4"/>
    </row>
    <row r="53" spans="1:4" ht="15" customHeight="1"/>
  </sheetData>
  <mergeCells count="18">
    <mergeCell ref="A12:A18"/>
    <mergeCell ref="B12:B18"/>
    <mergeCell ref="C45:D45"/>
    <mergeCell ref="C46:D46"/>
    <mergeCell ref="C47:D47"/>
    <mergeCell ref="C44:D44"/>
    <mergeCell ref="C20:D20"/>
    <mergeCell ref="C21:D21"/>
    <mergeCell ref="A26:D26"/>
    <mergeCell ref="C40:D40"/>
    <mergeCell ref="C41:D41"/>
    <mergeCell ref="C42:D42"/>
    <mergeCell ref="C43:D43"/>
    <mergeCell ref="C48:D48"/>
    <mergeCell ref="C9:D9"/>
    <mergeCell ref="C10:D10"/>
    <mergeCell ref="C11:D11"/>
    <mergeCell ref="C19:D19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4"/>
  <sheetViews>
    <sheetView topLeftCell="A66" workbookViewId="0">
      <selection activeCell="A81" sqref="A81:H84"/>
    </sheetView>
  </sheetViews>
  <sheetFormatPr defaultRowHeight="15"/>
  <cols>
    <col min="1" max="1" width="15.85546875" customWidth="1"/>
    <col min="2" max="2" width="13.42578125" style="34" customWidth="1"/>
    <col min="3" max="3" width="8.5703125" style="34" customWidth="1"/>
    <col min="4" max="4" width="8.28515625" customWidth="1"/>
    <col min="5" max="5" width="9" customWidth="1"/>
    <col min="6" max="6" width="9.7109375" customWidth="1"/>
    <col min="7" max="7" width="9.5703125" customWidth="1"/>
    <col min="8" max="8" width="11" customWidth="1"/>
  </cols>
  <sheetData>
    <row r="1" spans="1:8">
      <c r="A1" s="4" t="s">
        <v>140</v>
      </c>
      <c r="B1"/>
      <c r="C1" s="44"/>
      <c r="D1" s="44"/>
    </row>
    <row r="2" spans="1:8" ht="13.5" customHeight="1">
      <c r="A2" s="4" t="s">
        <v>151</v>
      </c>
      <c r="B2"/>
      <c r="C2" s="44"/>
      <c r="D2" s="44"/>
    </row>
    <row r="3" spans="1:8" ht="56.25" customHeight="1">
      <c r="A3" s="109" t="s">
        <v>68</v>
      </c>
      <c r="B3" s="110"/>
      <c r="C3" s="45" t="s">
        <v>69</v>
      </c>
      <c r="D3" s="32" t="s">
        <v>70</v>
      </c>
      <c r="E3" s="32" t="s">
        <v>71</v>
      </c>
      <c r="F3" s="32" t="s">
        <v>72</v>
      </c>
      <c r="G3" s="46" t="s">
        <v>73</v>
      </c>
      <c r="H3" s="32" t="s">
        <v>74</v>
      </c>
    </row>
    <row r="4" spans="1:8" ht="24" customHeight="1">
      <c r="A4" s="118" t="s">
        <v>152</v>
      </c>
      <c r="B4" s="119"/>
      <c r="C4" s="45"/>
      <c r="D4" s="32">
        <v>211.99</v>
      </c>
      <c r="E4" s="32"/>
      <c r="F4" s="32"/>
      <c r="G4" s="46"/>
      <c r="H4" s="32"/>
    </row>
    <row r="5" spans="1:8" ht="15" customHeight="1">
      <c r="A5" s="76" t="s">
        <v>141</v>
      </c>
      <c r="B5" s="77"/>
      <c r="C5" s="45"/>
      <c r="D5" s="32">
        <v>425.18</v>
      </c>
      <c r="E5" s="32"/>
      <c r="F5" s="32"/>
      <c r="G5" s="46"/>
      <c r="H5" s="32"/>
    </row>
    <row r="6" spans="1:8" ht="18.75" customHeight="1">
      <c r="A6" s="76" t="s">
        <v>142</v>
      </c>
      <c r="B6" s="77"/>
      <c r="C6" s="45"/>
      <c r="D6" s="32">
        <v>-213.19</v>
      </c>
      <c r="E6" s="32"/>
      <c r="F6" s="32"/>
      <c r="G6" s="46"/>
      <c r="H6" s="32"/>
    </row>
    <row r="7" spans="1:8" ht="20.25" customHeight="1">
      <c r="A7" s="114" t="s">
        <v>153</v>
      </c>
      <c r="B7" s="113"/>
      <c r="C7" s="113"/>
      <c r="D7" s="113"/>
      <c r="E7" s="113"/>
      <c r="F7" s="113"/>
      <c r="G7" s="113"/>
      <c r="H7" s="120"/>
    </row>
    <row r="8" spans="1:8" ht="17.25" customHeight="1">
      <c r="A8" s="109" t="s">
        <v>75</v>
      </c>
      <c r="B8" s="111"/>
      <c r="C8" s="36">
        <v>20.420000000000002</v>
      </c>
      <c r="D8" s="33">
        <v>-208.81</v>
      </c>
      <c r="E8" s="33">
        <f>E12+E15+E18+E21+E24+E27</f>
        <v>462.22</v>
      </c>
      <c r="F8" s="33">
        <f>F12+F15+F18+F21+F24+F27</f>
        <v>418.25</v>
      </c>
      <c r="G8" s="33">
        <f>G12+G15+G18+G21+G24+G27</f>
        <v>418.25</v>
      </c>
      <c r="H8" s="7">
        <f>F8-E8+D8</f>
        <v>-252.78000000000003</v>
      </c>
    </row>
    <row r="9" spans="1:8">
      <c r="A9" s="47" t="s">
        <v>76</v>
      </c>
      <c r="B9" s="48"/>
      <c r="C9" s="7">
        <v>18.38</v>
      </c>
      <c r="D9" s="7">
        <v>-179.23</v>
      </c>
      <c r="E9" s="7">
        <f>E8-E10</f>
        <v>416</v>
      </c>
      <c r="F9" s="7">
        <f>F8-F10</f>
        <v>376.42</v>
      </c>
      <c r="G9" s="7">
        <f>G8-G10</f>
        <v>376.42</v>
      </c>
      <c r="H9" s="7">
        <f>F13-E13+D9</f>
        <v>-191.24999999999997</v>
      </c>
    </row>
    <row r="10" spans="1:8">
      <c r="A10" s="112" t="s">
        <v>77</v>
      </c>
      <c r="B10" s="113"/>
      <c r="C10" s="7">
        <v>2.04</v>
      </c>
      <c r="D10" s="7">
        <v>-20.86</v>
      </c>
      <c r="E10" s="7">
        <v>46.22</v>
      </c>
      <c r="F10" s="7">
        <v>41.83</v>
      </c>
      <c r="G10" s="7">
        <v>41.83</v>
      </c>
      <c r="H10" s="7">
        <f t="shared" ref="H10" si="0">F10-E10+D10</f>
        <v>-25.25</v>
      </c>
    </row>
    <row r="11" spans="1:8" ht="12.75" customHeight="1">
      <c r="A11" s="114" t="s">
        <v>78</v>
      </c>
      <c r="B11" s="115"/>
      <c r="C11" s="115"/>
      <c r="D11" s="115"/>
      <c r="E11" s="115"/>
      <c r="F11" s="115"/>
      <c r="G11" s="115"/>
      <c r="H11" s="111"/>
    </row>
    <row r="12" spans="1:8">
      <c r="A12" s="116" t="s">
        <v>57</v>
      </c>
      <c r="B12" s="117"/>
      <c r="C12" s="36">
        <v>5.65</v>
      </c>
      <c r="D12" s="33">
        <v>-65.180000000000007</v>
      </c>
      <c r="E12" s="33">
        <v>133.97999999999999</v>
      </c>
      <c r="F12" s="33">
        <v>120.62</v>
      </c>
      <c r="G12" s="33">
        <v>120.62</v>
      </c>
      <c r="H12" s="7">
        <f t="shared" ref="H12:H30" si="1">F12-E12+D12</f>
        <v>-78.539999999999992</v>
      </c>
    </row>
    <row r="13" spans="1:8">
      <c r="A13" s="47" t="s">
        <v>76</v>
      </c>
      <c r="B13" s="48"/>
      <c r="C13" s="7">
        <v>5.08</v>
      </c>
      <c r="D13" s="7">
        <v>-58.64</v>
      </c>
      <c r="E13" s="7">
        <f>E12-E14</f>
        <v>120.57999999999998</v>
      </c>
      <c r="F13" s="7">
        <f>F12-F14</f>
        <v>108.56</v>
      </c>
      <c r="G13" s="7">
        <f>G12-G14</f>
        <v>108.56</v>
      </c>
      <c r="H13" s="7">
        <f t="shared" si="1"/>
        <v>-70.659999999999982</v>
      </c>
    </row>
    <row r="14" spans="1:8">
      <c r="A14" s="112" t="s">
        <v>77</v>
      </c>
      <c r="B14" s="113"/>
      <c r="C14" s="7">
        <v>0.56999999999999995</v>
      </c>
      <c r="D14" s="7">
        <v>-6.54</v>
      </c>
      <c r="E14" s="7">
        <v>13.4</v>
      </c>
      <c r="F14" s="7">
        <v>12.06</v>
      </c>
      <c r="G14" s="7">
        <v>12.06</v>
      </c>
      <c r="H14" s="7">
        <f t="shared" si="1"/>
        <v>-7.88</v>
      </c>
    </row>
    <row r="15" spans="1:8" ht="23.25" customHeight="1">
      <c r="A15" s="116" t="s">
        <v>45</v>
      </c>
      <c r="B15" s="117"/>
      <c r="C15" s="36">
        <v>3.45</v>
      </c>
      <c r="D15" s="33">
        <v>-39.6</v>
      </c>
      <c r="E15" s="33">
        <v>81.81</v>
      </c>
      <c r="F15" s="33">
        <v>74.44</v>
      </c>
      <c r="G15" s="33">
        <v>74.44</v>
      </c>
      <c r="H15" s="7">
        <f t="shared" si="1"/>
        <v>-46.970000000000006</v>
      </c>
    </row>
    <row r="16" spans="1:8">
      <c r="A16" s="47" t="s">
        <v>76</v>
      </c>
      <c r="B16" s="48"/>
      <c r="C16" s="7">
        <v>3.1</v>
      </c>
      <c r="D16" s="7">
        <v>-35.630000000000003</v>
      </c>
      <c r="E16" s="7">
        <f>E15-E17</f>
        <v>73.63</v>
      </c>
      <c r="F16" s="7">
        <f>F15-F17</f>
        <v>67</v>
      </c>
      <c r="G16" s="7">
        <f>G15-G17</f>
        <v>67</v>
      </c>
      <c r="H16" s="7">
        <f t="shared" si="1"/>
        <v>-42.26</v>
      </c>
    </row>
    <row r="17" spans="1:8" ht="15" customHeight="1">
      <c r="A17" s="112" t="s">
        <v>77</v>
      </c>
      <c r="B17" s="113"/>
      <c r="C17" s="7">
        <v>0.35</v>
      </c>
      <c r="D17" s="7">
        <v>-3.97</v>
      </c>
      <c r="E17" s="7">
        <v>8.18</v>
      </c>
      <c r="F17" s="7">
        <v>7.44</v>
      </c>
      <c r="G17" s="7">
        <v>7.44</v>
      </c>
      <c r="H17" s="7">
        <f t="shared" si="1"/>
        <v>-4.7099999999999991</v>
      </c>
    </row>
    <row r="18" spans="1:8" ht="15" customHeight="1">
      <c r="A18" s="116" t="s">
        <v>58</v>
      </c>
      <c r="B18" s="117"/>
      <c r="C18" s="45">
        <v>2.37</v>
      </c>
      <c r="D18" s="33">
        <v>-27.1</v>
      </c>
      <c r="E18" s="33">
        <v>56.2</v>
      </c>
      <c r="F18" s="33">
        <v>51.13</v>
      </c>
      <c r="G18" s="33">
        <v>51.13</v>
      </c>
      <c r="H18" s="7">
        <f t="shared" si="1"/>
        <v>-32.17</v>
      </c>
    </row>
    <row r="19" spans="1:8" ht="13.5" customHeight="1">
      <c r="A19" s="47" t="s">
        <v>76</v>
      </c>
      <c r="B19" s="48"/>
      <c r="C19" s="7">
        <v>2.13</v>
      </c>
      <c r="D19" s="7">
        <v>-24.4</v>
      </c>
      <c r="E19" s="7">
        <f>E18-E20</f>
        <v>50.580000000000005</v>
      </c>
      <c r="F19" s="7">
        <f>F18-F20</f>
        <v>46.02</v>
      </c>
      <c r="G19" s="7">
        <f>G18-G20</f>
        <v>46.02</v>
      </c>
      <c r="H19" s="7">
        <f t="shared" si="1"/>
        <v>-28.96</v>
      </c>
    </row>
    <row r="20" spans="1:8" ht="15" customHeight="1">
      <c r="A20" s="112" t="s">
        <v>77</v>
      </c>
      <c r="B20" s="113"/>
      <c r="C20" s="7">
        <v>0.24</v>
      </c>
      <c r="D20" s="7">
        <v>-2.7</v>
      </c>
      <c r="E20" s="7">
        <v>5.62</v>
      </c>
      <c r="F20" s="7">
        <v>5.1100000000000003</v>
      </c>
      <c r="G20" s="7">
        <v>5.1100000000000003</v>
      </c>
      <c r="H20" s="7">
        <f t="shared" si="1"/>
        <v>-3.21</v>
      </c>
    </row>
    <row r="21" spans="1:8">
      <c r="A21" s="116" t="s">
        <v>59</v>
      </c>
      <c r="B21" s="117"/>
      <c r="C21" s="35">
        <v>1.1100000000000001</v>
      </c>
      <c r="D21" s="7">
        <v>-12.73</v>
      </c>
      <c r="E21" s="7">
        <v>26.33</v>
      </c>
      <c r="F21" s="7">
        <v>23.95</v>
      </c>
      <c r="G21" s="7">
        <v>23.95</v>
      </c>
      <c r="H21" s="7">
        <f t="shared" si="1"/>
        <v>-15.11</v>
      </c>
    </row>
    <row r="22" spans="1:8" ht="14.25" customHeight="1">
      <c r="A22" s="47" t="s">
        <v>76</v>
      </c>
      <c r="B22" s="48"/>
      <c r="C22" s="7">
        <v>1</v>
      </c>
      <c r="D22" s="7">
        <v>-11.47</v>
      </c>
      <c r="E22" s="7">
        <f>E21-E23</f>
        <v>23.7</v>
      </c>
      <c r="F22" s="7">
        <f>F21-F23</f>
        <v>21.55</v>
      </c>
      <c r="G22" s="7">
        <f>G21-G23</f>
        <v>21.55</v>
      </c>
      <c r="H22" s="7">
        <f t="shared" si="1"/>
        <v>-13.62</v>
      </c>
    </row>
    <row r="23" spans="1:8" ht="14.25" customHeight="1">
      <c r="A23" s="112" t="s">
        <v>77</v>
      </c>
      <c r="B23" s="113"/>
      <c r="C23" s="7">
        <v>0.11</v>
      </c>
      <c r="D23" s="7">
        <v>-1.26</v>
      </c>
      <c r="E23" s="7">
        <v>2.63</v>
      </c>
      <c r="F23" s="7">
        <v>2.4</v>
      </c>
      <c r="G23" s="7">
        <v>2.4</v>
      </c>
      <c r="H23" s="7">
        <f t="shared" si="1"/>
        <v>-1.49</v>
      </c>
    </row>
    <row r="24" spans="1:8" ht="14.25" customHeight="1">
      <c r="A24" s="10" t="s">
        <v>46</v>
      </c>
      <c r="B24" s="49"/>
      <c r="C24" s="35">
        <v>3.65</v>
      </c>
      <c r="D24" s="7">
        <v>-40.93</v>
      </c>
      <c r="E24" s="7">
        <v>86.54</v>
      </c>
      <c r="F24" s="7">
        <v>77.88</v>
      </c>
      <c r="G24" s="7">
        <v>77.88</v>
      </c>
      <c r="H24" s="7">
        <f t="shared" si="1"/>
        <v>-49.590000000000011</v>
      </c>
    </row>
    <row r="25" spans="1:8" ht="14.25" customHeight="1">
      <c r="A25" s="47" t="s">
        <v>76</v>
      </c>
      <c r="B25" s="48"/>
      <c r="C25" s="7">
        <v>3.29</v>
      </c>
      <c r="D25" s="7">
        <v>-36.85</v>
      </c>
      <c r="E25" s="7">
        <f>E24-E26</f>
        <v>77.89</v>
      </c>
      <c r="F25" s="7">
        <f>F24-F26</f>
        <v>70.089999999999989</v>
      </c>
      <c r="G25" s="7">
        <f>G24-G26</f>
        <v>70.089999999999989</v>
      </c>
      <c r="H25" s="7">
        <f t="shared" si="1"/>
        <v>-44.650000000000013</v>
      </c>
    </row>
    <row r="26" spans="1:8">
      <c r="A26" s="112" t="s">
        <v>77</v>
      </c>
      <c r="B26" s="113"/>
      <c r="C26" s="7">
        <v>0.36</v>
      </c>
      <c r="D26" s="7">
        <v>-4.08</v>
      </c>
      <c r="E26" s="7">
        <v>8.65</v>
      </c>
      <c r="F26" s="7">
        <v>7.79</v>
      </c>
      <c r="G26" s="7">
        <v>7.79</v>
      </c>
      <c r="H26" s="7">
        <f t="shared" si="1"/>
        <v>-4.9400000000000004</v>
      </c>
    </row>
    <row r="27" spans="1:8" ht="14.25" customHeight="1">
      <c r="A27" s="127" t="s">
        <v>47</v>
      </c>
      <c r="B27" s="128"/>
      <c r="C27" s="125">
        <v>4.1900000000000004</v>
      </c>
      <c r="D27" s="121">
        <v>-23.27</v>
      </c>
      <c r="E27" s="121">
        <v>77.36</v>
      </c>
      <c r="F27" s="121">
        <v>70.23</v>
      </c>
      <c r="G27" s="121">
        <v>70.23</v>
      </c>
      <c r="H27" s="7">
        <f t="shared" si="1"/>
        <v>-30.399999999999995</v>
      </c>
    </row>
    <row r="28" spans="1:8" ht="0.75" hidden="1" customHeight="1">
      <c r="A28" s="129"/>
      <c r="B28" s="130"/>
      <c r="C28" s="126"/>
      <c r="D28" s="122"/>
      <c r="E28" s="122"/>
      <c r="F28" s="122"/>
      <c r="G28" s="122"/>
      <c r="H28" s="7">
        <f t="shared" si="1"/>
        <v>0</v>
      </c>
    </row>
    <row r="29" spans="1:8">
      <c r="A29" s="47" t="s">
        <v>76</v>
      </c>
      <c r="B29" s="48"/>
      <c r="C29" s="7">
        <v>3.77</v>
      </c>
      <c r="D29" s="7">
        <v>-20.95</v>
      </c>
      <c r="E29" s="7">
        <f>E27-E30</f>
        <v>69.62</v>
      </c>
      <c r="F29" s="7">
        <f>F27-F30</f>
        <v>63.210000000000008</v>
      </c>
      <c r="G29" s="7">
        <f>G27-G30</f>
        <v>63.210000000000008</v>
      </c>
      <c r="H29" s="7">
        <f t="shared" si="1"/>
        <v>-27.359999999999996</v>
      </c>
    </row>
    <row r="30" spans="1:8">
      <c r="A30" s="112" t="s">
        <v>77</v>
      </c>
      <c r="B30" s="113"/>
      <c r="C30" s="7">
        <v>0.42</v>
      </c>
      <c r="D30" s="7">
        <v>-2.3199999999999998</v>
      </c>
      <c r="E30" s="7">
        <v>7.74</v>
      </c>
      <c r="F30" s="7">
        <v>7.02</v>
      </c>
      <c r="G30" s="7">
        <v>7.02</v>
      </c>
      <c r="H30" s="7">
        <f t="shared" si="1"/>
        <v>-3.0400000000000005</v>
      </c>
    </row>
    <row r="31" spans="1:8" ht="4.5" customHeight="1">
      <c r="A31" s="68"/>
      <c r="B31" s="67"/>
      <c r="C31" s="7"/>
      <c r="D31" s="7"/>
      <c r="E31" s="7"/>
      <c r="F31" s="7"/>
      <c r="G31" s="66"/>
      <c r="H31" s="7"/>
    </row>
    <row r="32" spans="1:8" ht="15.75" customHeight="1">
      <c r="A32" s="109" t="s">
        <v>48</v>
      </c>
      <c r="B32" s="110"/>
      <c r="C32" s="35">
        <v>7.8</v>
      </c>
      <c r="D32" s="35">
        <v>414.8</v>
      </c>
      <c r="E32" s="35">
        <v>174.81</v>
      </c>
      <c r="F32" s="35">
        <v>157.86000000000001</v>
      </c>
      <c r="G32" s="70">
        <f>G33+G34</f>
        <v>580.21999999999991</v>
      </c>
      <c r="H32" s="35">
        <f>F32-E32+D32+F32-G32</f>
        <v>-24.509999999999877</v>
      </c>
    </row>
    <row r="33" spans="1:8" ht="15.75" customHeight="1">
      <c r="A33" s="71" t="s">
        <v>79</v>
      </c>
      <c r="B33" s="72"/>
      <c r="C33" s="35">
        <v>7.02</v>
      </c>
      <c r="D33" s="35">
        <v>419.18</v>
      </c>
      <c r="E33" s="7">
        <f>E32-E34</f>
        <v>157.32</v>
      </c>
      <c r="F33" s="7">
        <f>F32-F34</f>
        <v>142.07000000000002</v>
      </c>
      <c r="G33" s="78">
        <v>564.42999999999995</v>
      </c>
      <c r="H33" s="35">
        <f t="shared" ref="H33" si="2">F33-E33+D33+F33-G33</f>
        <v>-18.429999999999836</v>
      </c>
    </row>
    <row r="34" spans="1:8" ht="15.75" customHeight="1">
      <c r="A34" s="112" t="s">
        <v>77</v>
      </c>
      <c r="B34" s="113"/>
      <c r="C34" s="7">
        <v>0.78</v>
      </c>
      <c r="D34" s="7">
        <v>-4.38</v>
      </c>
      <c r="E34" s="7">
        <v>17.489999999999998</v>
      </c>
      <c r="F34" s="7">
        <v>15.79</v>
      </c>
      <c r="G34" s="7">
        <v>15.79</v>
      </c>
      <c r="H34" s="35">
        <f>F34-E34+D34+F34-G34</f>
        <v>-6.0799999999999983</v>
      </c>
    </row>
    <row r="35" spans="1:8" ht="15.75" customHeight="1">
      <c r="A35" s="90" t="s">
        <v>167</v>
      </c>
      <c r="B35" s="89"/>
      <c r="C35" s="7"/>
      <c r="D35" s="7"/>
      <c r="E35" s="7">
        <f>E8+E32</f>
        <v>637.03</v>
      </c>
      <c r="F35" s="7">
        <f t="shared" ref="F35:G35" si="3">F8+F32</f>
        <v>576.11</v>
      </c>
      <c r="G35" s="7">
        <f t="shared" si="3"/>
        <v>998.46999999999991</v>
      </c>
      <c r="H35" s="35"/>
    </row>
    <row r="36" spans="1:8" ht="15.75" customHeight="1">
      <c r="A36" s="109" t="s">
        <v>161</v>
      </c>
      <c r="B36" s="111"/>
      <c r="C36" s="35"/>
      <c r="D36" s="35">
        <v>0</v>
      </c>
      <c r="E36" s="35">
        <f>E38+E39+E40+E41</f>
        <v>74.61</v>
      </c>
      <c r="F36" s="35">
        <f>F38+F39+F40+F41</f>
        <v>61.33</v>
      </c>
      <c r="G36" s="93">
        <v>61.33</v>
      </c>
      <c r="H36" s="35">
        <f>F36-E36</f>
        <v>-13.280000000000001</v>
      </c>
    </row>
    <row r="37" spans="1:8" ht="15.75" customHeight="1">
      <c r="A37" s="92" t="s">
        <v>162</v>
      </c>
      <c r="B37" s="91"/>
      <c r="C37" s="35"/>
      <c r="D37" s="35"/>
      <c r="E37" s="7"/>
      <c r="F37" s="7"/>
      <c r="G37" s="88"/>
      <c r="H37" s="35"/>
    </row>
    <row r="38" spans="1:8" ht="15.75" customHeight="1">
      <c r="A38" s="156" t="s">
        <v>163</v>
      </c>
      <c r="B38" s="111"/>
      <c r="C38" s="35"/>
      <c r="D38" s="35"/>
      <c r="E38" s="7">
        <v>4.28</v>
      </c>
      <c r="F38" s="7">
        <v>3.53</v>
      </c>
      <c r="G38" s="7">
        <v>3.53</v>
      </c>
      <c r="H38" s="35">
        <f t="shared" ref="H38:H41" si="4">F38-E38</f>
        <v>-0.75000000000000044</v>
      </c>
    </row>
    <row r="39" spans="1:8" ht="15.75" customHeight="1">
      <c r="A39" s="156" t="s">
        <v>165</v>
      </c>
      <c r="B39" s="111"/>
      <c r="C39" s="35"/>
      <c r="D39" s="35"/>
      <c r="E39" s="7">
        <v>21.42</v>
      </c>
      <c r="F39" s="7">
        <v>16.829999999999998</v>
      </c>
      <c r="G39" s="7">
        <v>16.829999999999998</v>
      </c>
      <c r="H39" s="35">
        <f t="shared" si="4"/>
        <v>-4.5900000000000034</v>
      </c>
    </row>
    <row r="40" spans="1:8" ht="15.75" customHeight="1">
      <c r="A40" s="156" t="s">
        <v>166</v>
      </c>
      <c r="B40" s="111"/>
      <c r="C40" s="35"/>
      <c r="D40" s="35"/>
      <c r="E40" s="7">
        <v>46.74</v>
      </c>
      <c r="F40" s="7">
        <v>39.24</v>
      </c>
      <c r="G40" s="7">
        <v>39.24</v>
      </c>
      <c r="H40" s="35">
        <f t="shared" si="4"/>
        <v>-7.5</v>
      </c>
    </row>
    <row r="41" spans="1:8" ht="15.75" customHeight="1">
      <c r="A41" s="156" t="s">
        <v>164</v>
      </c>
      <c r="B41" s="111"/>
      <c r="C41" s="35"/>
      <c r="D41" s="35"/>
      <c r="E41" s="7">
        <v>2.17</v>
      </c>
      <c r="F41" s="7">
        <v>1.73</v>
      </c>
      <c r="G41" s="7">
        <v>1.73</v>
      </c>
      <c r="H41" s="35">
        <f t="shared" si="4"/>
        <v>-0.43999999999999995</v>
      </c>
    </row>
    <row r="42" spans="1:8" ht="12.75" customHeight="1">
      <c r="A42" s="123" t="s">
        <v>132</v>
      </c>
      <c r="B42" s="124"/>
      <c r="C42" s="7"/>
      <c r="D42" s="7"/>
      <c r="E42" s="35">
        <f>E8+E32+E36</f>
        <v>711.64</v>
      </c>
      <c r="F42" s="35">
        <f t="shared" ref="F42:G42" si="5">F8+F32+F36</f>
        <v>637.44000000000005</v>
      </c>
      <c r="G42" s="35">
        <f t="shared" si="5"/>
        <v>1059.8</v>
      </c>
      <c r="H42" s="69"/>
    </row>
    <row r="43" spans="1:8" ht="12" customHeight="1">
      <c r="A43" s="134" t="s">
        <v>133</v>
      </c>
      <c r="B43" s="135"/>
      <c r="C43" s="7"/>
      <c r="D43" s="7"/>
      <c r="E43" s="7"/>
      <c r="F43" s="7"/>
      <c r="G43" s="62"/>
      <c r="H43" s="69"/>
    </row>
    <row r="44" spans="1:8" ht="12.75" customHeight="1">
      <c r="A44" s="134" t="s">
        <v>134</v>
      </c>
      <c r="B44" s="136"/>
      <c r="C44" s="7" t="s">
        <v>135</v>
      </c>
      <c r="D44" s="7">
        <v>4.5</v>
      </c>
      <c r="E44" s="7">
        <v>2.4</v>
      </c>
      <c r="F44" s="7">
        <v>2.4</v>
      </c>
      <c r="G44" s="62">
        <v>0.4</v>
      </c>
      <c r="H44" s="7">
        <f>D44+F44-G44</f>
        <v>6.5</v>
      </c>
    </row>
    <row r="45" spans="1:8" ht="13.5" customHeight="1">
      <c r="A45" s="137" t="s">
        <v>60</v>
      </c>
      <c r="B45" s="135"/>
      <c r="C45" s="7" t="s">
        <v>136</v>
      </c>
      <c r="D45" s="7">
        <v>0</v>
      </c>
      <c r="E45" s="7">
        <v>0.4</v>
      </c>
      <c r="F45" s="7">
        <v>0.4</v>
      </c>
      <c r="G45" s="62">
        <v>0.4</v>
      </c>
      <c r="H45" s="7">
        <v>0</v>
      </c>
    </row>
    <row r="46" spans="1:8" ht="15" hidden="1" customHeight="1">
      <c r="A46" s="138" t="s">
        <v>49</v>
      </c>
      <c r="B46" s="135"/>
      <c r="C46" s="7">
        <v>5.27</v>
      </c>
      <c r="D46" s="7"/>
      <c r="E46" s="7"/>
      <c r="F46" s="7"/>
      <c r="G46" s="62"/>
      <c r="H46" s="69"/>
    </row>
    <row r="47" spans="1:8" ht="14.25" customHeight="1">
      <c r="A47" s="42" t="s">
        <v>50</v>
      </c>
      <c r="B47" s="43"/>
      <c r="C47" s="7" t="s">
        <v>137</v>
      </c>
      <c r="D47" s="7">
        <v>1.5</v>
      </c>
      <c r="E47" s="7">
        <v>0</v>
      </c>
      <c r="F47" s="7">
        <v>0</v>
      </c>
      <c r="G47" s="59">
        <v>0</v>
      </c>
      <c r="H47" s="7">
        <v>1.5</v>
      </c>
    </row>
    <row r="48" spans="1:8" ht="2.25" customHeight="1">
      <c r="A48" s="127" t="s">
        <v>80</v>
      </c>
      <c r="B48" s="128"/>
      <c r="C48" s="143" t="s">
        <v>138</v>
      </c>
      <c r="D48" s="143">
        <v>0</v>
      </c>
      <c r="E48" s="143">
        <v>0</v>
      </c>
      <c r="F48" s="143">
        <v>0</v>
      </c>
      <c r="G48" s="132">
        <v>0</v>
      </c>
      <c r="H48" s="143">
        <v>0</v>
      </c>
    </row>
    <row r="49" spans="1:9" ht="10.5" customHeight="1">
      <c r="A49" s="129"/>
      <c r="B49" s="130"/>
      <c r="C49" s="144"/>
      <c r="D49" s="144"/>
      <c r="E49" s="144"/>
      <c r="F49" s="144"/>
      <c r="G49" s="133"/>
      <c r="H49" s="144"/>
    </row>
    <row r="50" spans="1:9" ht="15" customHeight="1">
      <c r="A50" s="147" t="s">
        <v>132</v>
      </c>
      <c r="B50" s="148"/>
      <c r="C50" s="7"/>
      <c r="D50" s="7"/>
      <c r="E50" s="35">
        <f>E42+E44</f>
        <v>714.04</v>
      </c>
      <c r="F50" s="35">
        <f t="shared" ref="F50:G50" si="6">F42+F44</f>
        <v>639.84</v>
      </c>
      <c r="G50" s="35">
        <f t="shared" si="6"/>
        <v>1060.2</v>
      </c>
      <c r="H50" s="7"/>
    </row>
    <row r="51" spans="1:9" ht="17.25" customHeight="1">
      <c r="A51" s="131" t="s">
        <v>143</v>
      </c>
      <c r="B51" s="146"/>
      <c r="C51" s="79"/>
      <c r="D51" s="79">
        <v>211.99</v>
      </c>
      <c r="E51" s="80"/>
      <c r="F51" s="80"/>
      <c r="G51" s="79"/>
      <c r="H51" s="79">
        <f>F50-E50+D51+F50-G50</f>
        <v>-282.56999999999994</v>
      </c>
    </row>
    <row r="52" spans="1:9" ht="21.75" customHeight="1">
      <c r="A52" s="131" t="s">
        <v>144</v>
      </c>
      <c r="B52" s="131"/>
      <c r="C52" s="85"/>
      <c r="D52" s="85"/>
      <c r="E52" s="86"/>
      <c r="F52" s="87"/>
      <c r="G52" s="87"/>
      <c r="H52" s="86">
        <f>H53+H54</f>
        <v>-282.56999999999994</v>
      </c>
    </row>
    <row r="53" spans="1:9" ht="16.5" customHeight="1">
      <c r="A53" s="131" t="s">
        <v>141</v>
      </c>
      <c r="B53" s="145"/>
      <c r="C53" s="85"/>
      <c r="D53" s="85"/>
      <c r="E53" s="86"/>
      <c r="F53" s="87"/>
      <c r="G53" s="87"/>
      <c r="H53" s="80">
        <f>H44+H47</f>
        <v>8</v>
      </c>
    </row>
    <row r="54" spans="1:9" ht="15.75" customHeight="1">
      <c r="A54" s="131" t="s">
        <v>142</v>
      </c>
      <c r="B54" s="146"/>
      <c r="C54" s="85"/>
      <c r="D54" s="85"/>
      <c r="E54" s="86"/>
      <c r="F54" s="87"/>
      <c r="G54" s="87"/>
      <c r="H54" s="86">
        <f>H8+H32+H36</f>
        <v>-290.56999999999994</v>
      </c>
    </row>
    <row r="55" spans="1:9" ht="12.75" customHeight="1">
      <c r="A55" s="74"/>
      <c r="B55" s="74"/>
      <c r="C55" s="28"/>
      <c r="D55" s="28"/>
      <c r="E55" s="28"/>
      <c r="F55" s="28"/>
      <c r="G55" s="28"/>
      <c r="H55" s="28"/>
    </row>
    <row r="56" spans="1:9" ht="1.5" customHeight="1">
      <c r="B56" s="74"/>
      <c r="C56" s="28"/>
      <c r="D56" s="28"/>
      <c r="E56" s="28"/>
      <c r="F56" s="28"/>
      <c r="G56" s="28"/>
      <c r="H56" s="28"/>
    </row>
    <row r="57" spans="1:9" ht="1.5" hidden="1" customHeight="1">
      <c r="B57" s="74"/>
      <c r="C57" s="28"/>
      <c r="D57" s="28"/>
      <c r="E57" s="28"/>
      <c r="F57" s="28"/>
      <c r="G57" s="28"/>
      <c r="H57" s="28"/>
    </row>
    <row r="58" spans="1:9" ht="1.5" hidden="1" customHeight="1">
      <c r="B58" s="74"/>
      <c r="C58" s="28"/>
      <c r="D58" s="28"/>
      <c r="E58" s="28"/>
      <c r="F58" s="28"/>
      <c r="G58" s="28"/>
      <c r="H58" s="28"/>
    </row>
    <row r="59" spans="1:9" ht="6.75" hidden="1" customHeight="1">
      <c r="B59" s="74"/>
      <c r="C59" s="28"/>
      <c r="D59" s="28"/>
      <c r="E59" s="28"/>
      <c r="F59" s="28"/>
      <c r="G59" s="28"/>
      <c r="H59" s="28"/>
    </row>
    <row r="60" spans="1:9" ht="15" customHeight="1">
      <c r="A60" s="141" t="s">
        <v>129</v>
      </c>
      <c r="B60" s="142"/>
      <c r="C60" s="142"/>
      <c r="D60" s="142"/>
      <c r="E60" s="142"/>
      <c r="F60" s="142"/>
      <c r="G60" s="142"/>
      <c r="H60" s="142"/>
    </row>
    <row r="61" spans="1:9" ht="14.25" customHeight="1">
      <c r="A61" s="74"/>
    </row>
    <row r="62" spans="1:9">
      <c r="A62" s="21" t="s">
        <v>160</v>
      </c>
      <c r="D62" s="23"/>
      <c r="E62" s="23"/>
      <c r="F62" s="23"/>
      <c r="G62" s="23"/>
    </row>
    <row r="63" spans="1:9">
      <c r="A63" s="140" t="s">
        <v>63</v>
      </c>
      <c r="B63" s="113"/>
      <c r="C63" s="113"/>
      <c r="D63" s="120"/>
      <c r="E63" s="37" t="s">
        <v>64</v>
      </c>
      <c r="F63" s="37" t="s">
        <v>65</v>
      </c>
      <c r="G63" s="37" t="s">
        <v>139</v>
      </c>
      <c r="H63" s="81" t="s">
        <v>145</v>
      </c>
      <c r="I63" s="82"/>
    </row>
    <row r="64" spans="1:9">
      <c r="A64" s="139" t="s">
        <v>126</v>
      </c>
      <c r="B64" s="115"/>
      <c r="C64" s="115"/>
      <c r="D64" s="111"/>
      <c r="E64" s="38">
        <v>42826</v>
      </c>
      <c r="F64" s="37">
        <v>1</v>
      </c>
      <c r="G64" s="39">
        <v>0.62</v>
      </c>
      <c r="H64" s="81" t="s">
        <v>146</v>
      </c>
      <c r="I64" s="82"/>
    </row>
    <row r="65" spans="1:9">
      <c r="A65" s="139" t="s">
        <v>154</v>
      </c>
      <c r="B65" s="115"/>
      <c r="C65" s="115"/>
      <c r="D65" s="111"/>
      <c r="E65" s="38">
        <v>42795</v>
      </c>
      <c r="F65" s="37">
        <v>6</v>
      </c>
      <c r="G65" s="39">
        <v>22.22</v>
      </c>
      <c r="H65" s="6" t="s">
        <v>147</v>
      </c>
      <c r="I65" s="19"/>
    </row>
    <row r="66" spans="1:9">
      <c r="A66" s="139" t="s">
        <v>155</v>
      </c>
      <c r="B66" s="115"/>
      <c r="C66" s="115"/>
      <c r="D66" s="111"/>
      <c r="E66" s="38">
        <v>42948</v>
      </c>
      <c r="F66" s="37">
        <v>1</v>
      </c>
      <c r="G66" s="39">
        <v>16.73</v>
      </c>
      <c r="H66" s="6" t="s">
        <v>156</v>
      </c>
      <c r="I66" s="19"/>
    </row>
    <row r="67" spans="1:9">
      <c r="A67" s="150" t="s">
        <v>159</v>
      </c>
      <c r="B67" s="151"/>
      <c r="C67" s="151"/>
      <c r="D67" s="152"/>
      <c r="E67" s="83">
        <v>42979</v>
      </c>
      <c r="F67" s="84" t="s">
        <v>157</v>
      </c>
      <c r="G67" s="84">
        <v>485.5</v>
      </c>
      <c r="H67" s="6" t="s">
        <v>158</v>
      </c>
      <c r="I67" s="19"/>
    </row>
    <row r="68" spans="1:9">
      <c r="A68" s="150" t="s">
        <v>168</v>
      </c>
      <c r="B68" s="115"/>
      <c r="C68" s="115"/>
      <c r="D68" s="111"/>
      <c r="E68" s="83">
        <v>43070</v>
      </c>
      <c r="F68" s="84" t="s">
        <v>169</v>
      </c>
      <c r="G68" s="84">
        <v>39.36</v>
      </c>
      <c r="H68" s="6" t="s">
        <v>158</v>
      </c>
      <c r="I68" s="19"/>
    </row>
    <row r="69" spans="1:9">
      <c r="A69" s="63" t="s">
        <v>7</v>
      </c>
      <c r="B69" s="61"/>
      <c r="C69" s="61"/>
      <c r="D69" s="60"/>
      <c r="E69" s="38"/>
      <c r="F69" s="37"/>
      <c r="G69" s="39">
        <f>SUM(G64:G68)</f>
        <v>564.43000000000006</v>
      </c>
      <c r="H69" s="6"/>
      <c r="I69" s="19"/>
    </row>
    <row r="70" spans="1:9">
      <c r="A70" s="21" t="s">
        <v>51</v>
      </c>
      <c r="D70" s="23"/>
      <c r="E70" s="23"/>
      <c r="F70" s="23"/>
      <c r="G70" s="23"/>
      <c r="I70" s="82"/>
    </row>
    <row r="71" spans="1:9">
      <c r="A71" s="21" t="s">
        <v>52</v>
      </c>
      <c r="D71" s="23"/>
      <c r="E71" s="23"/>
      <c r="F71" s="23"/>
      <c r="G71" s="23"/>
    </row>
    <row r="72" spans="1:9" ht="23.25" customHeight="1">
      <c r="A72" s="140" t="s">
        <v>67</v>
      </c>
      <c r="B72" s="113"/>
      <c r="C72" s="113"/>
      <c r="D72" s="113"/>
      <c r="E72" s="120"/>
      <c r="F72" s="41" t="s">
        <v>65</v>
      </c>
      <c r="G72" s="40" t="s">
        <v>66</v>
      </c>
    </row>
    <row r="73" spans="1:9">
      <c r="A73" s="139" t="s">
        <v>106</v>
      </c>
      <c r="B73" s="115"/>
      <c r="C73" s="115"/>
      <c r="D73" s="115"/>
      <c r="E73" s="111"/>
      <c r="F73" s="37">
        <v>3</v>
      </c>
      <c r="G73" s="37" t="s">
        <v>170</v>
      </c>
    </row>
    <row r="74" spans="1:9">
      <c r="A74" s="50"/>
      <c r="B74" s="51"/>
      <c r="C74" s="51"/>
      <c r="D74" s="51"/>
      <c r="E74" s="51"/>
      <c r="F74" s="52"/>
      <c r="G74" s="52"/>
    </row>
    <row r="75" spans="1:9">
      <c r="A75" s="56" t="s">
        <v>81</v>
      </c>
      <c r="B75" s="57"/>
      <c r="C75" s="57"/>
      <c r="D75" s="57"/>
      <c r="E75" s="57"/>
      <c r="F75" s="37"/>
      <c r="G75" s="37"/>
    </row>
    <row r="76" spans="1:9">
      <c r="A76" s="140" t="s">
        <v>82</v>
      </c>
      <c r="B76" s="155"/>
      <c r="C76" s="94" t="s">
        <v>83</v>
      </c>
      <c r="D76" s="155"/>
      <c r="E76" s="37" t="s">
        <v>84</v>
      </c>
      <c r="F76" s="37" t="s">
        <v>85</v>
      </c>
      <c r="G76" s="37" t="s">
        <v>86</v>
      </c>
    </row>
    <row r="77" spans="1:9">
      <c r="A77" s="140" t="s">
        <v>109</v>
      </c>
      <c r="B77" s="155"/>
      <c r="C77" s="94" t="s">
        <v>62</v>
      </c>
      <c r="D77" s="120"/>
      <c r="E77" s="37">
        <v>2</v>
      </c>
      <c r="F77" s="37" t="s">
        <v>62</v>
      </c>
      <c r="G77" s="37" t="s">
        <v>62</v>
      </c>
    </row>
    <row r="78" spans="1:9">
      <c r="A78" s="53"/>
      <c r="B78" s="54"/>
      <c r="C78" s="28"/>
      <c r="D78" s="55"/>
      <c r="E78" s="52"/>
      <c r="F78" s="52"/>
      <c r="G78" s="52"/>
    </row>
    <row r="79" spans="1:9">
      <c r="A79" s="21" t="s">
        <v>127</v>
      </c>
    </row>
    <row r="80" spans="1:9">
      <c r="A80" s="149" t="s">
        <v>171</v>
      </c>
      <c r="B80" s="142"/>
      <c r="C80" s="142"/>
      <c r="D80" s="142"/>
      <c r="E80" s="142"/>
      <c r="F80" s="142"/>
      <c r="G80" s="142"/>
    </row>
    <row r="81" spans="1:8" ht="9.75" customHeight="1">
      <c r="A81" s="153" t="s">
        <v>172</v>
      </c>
      <c r="B81" s="154"/>
      <c r="C81" s="154"/>
      <c r="D81" s="154"/>
      <c r="E81" s="154"/>
      <c r="F81" s="154"/>
      <c r="G81" s="154"/>
      <c r="H81" s="154"/>
    </row>
    <row r="82" spans="1:8" hidden="1">
      <c r="A82" s="154"/>
      <c r="B82" s="154"/>
      <c r="C82" s="154"/>
      <c r="D82" s="154"/>
      <c r="E82" s="154"/>
      <c r="F82" s="154"/>
      <c r="G82" s="154"/>
      <c r="H82" s="154"/>
    </row>
    <row r="83" spans="1:8" ht="10.5" customHeight="1">
      <c r="A83" s="154"/>
      <c r="B83" s="154"/>
      <c r="C83" s="154"/>
      <c r="D83" s="154"/>
      <c r="E83" s="154"/>
      <c r="F83" s="154"/>
      <c r="G83" s="154"/>
      <c r="H83" s="154"/>
    </row>
    <row r="84" spans="1:8" ht="37.5" hidden="1" customHeight="1">
      <c r="A84" s="154"/>
      <c r="B84" s="154"/>
      <c r="C84" s="154"/>
      <c r="D84" s="154"/>
      <c r="E84" s="154"/>
      <c r="F84" s="154"/>
      <c r="G84" s="154"/>
      <c r="H84" s="154"/>
    </row>
    <row r="85" spans="1:8">
      <c r="A85" s="73"/>
      <c r="B85" s="73"/>
      <c r="C85" s="73"/>
      <c r="D85" s="73"/>
      <c r="E85" s="73"/>
      <c r="F85" s="73"/>
      <c r="G85" s="73"/>
      <c r="H85" s="73"/>
    </row>
    <row r="86" spans="1:8">
      <c r="A86" s="23" t="s">
        <v>87</v>
      </c>
      <c r="B86" s="58"/>
    </row>
    <row r="87" spans="1:8">
      <c r="A87" s="23" t="s">
        <v>88</v>
      </c>
      <c r="B87" s="58"/>
      <c r="E87" s="23" t="s">
        <v>90</v>
      </c>
    </row>
    <row r="88" spans="1:8">
      <c r="A88" s="23" t="s">
        <v>89</v>
      </c>
      <c r="B88" s="58"/>
    </row>
    <row r="89" spans="1:8">
      <c r="A89" s="23"/>
      <c r="B89" s="58"/>
    </row>
    <row r="90" spans="1:8">
      <c r="A90" s="19" t="s">
        <v>91</v>
      </c>
    </row>
    <row r="91" spans="1:8">
      <c r="A91" s="19" t="s">
        <v>92</v>
      </c>
    </row>
    <row r="92" spans="1:8">
      <c r="A92" s="19" t="s">
        <v>93</v>
      </c>
    </row>
    <row r="93" spans="1:8">
      <c r="A93" s="19" t="s">
        <v>94</v>
      </c>
    </row>
    <row r="94" spans="1:8">
      <c r="A94" s="19"/>
    </row>
  </sheetData>
  <mergeCells count="61">
    <mergeCell ref="A41:B41"/>
    <mergeCell ref="A14:B14"/>
    <mergeCell ref="A15:B15"/>
    <mergeCell ref="A17:B17"/>
    <mergeCell ref="A18:B18"/>
    <mergeCell ref="A21:B21"/>
    <mergeCell ref="A20:B20"/>
    <mergeCell ref="A81:H84"/>
    <mergeCell ref="A76:B76"/>
    <mergeCell ref="A77:B77"/>
    <mergeCell ref="C76:D76"/>
    <mergeCell ref="C77:D77"/>
    <mergeCell ref="A53:B53"/>
    <mergeCell ref="A54:B54"/>
    <mergeCell ref="A50:B50"/>
    <mergeCell ref="A51:B51"/>
    <mergeCell ref="A80:G80"/>
    <mergeCell ref="A65:D65"/>
    <mergeCell ref="A66:D66"/>
    <mergeCell ref="A67:D67"/>
    <mergeCell ref="A68:D68"/>
    <mergeCell ref="H48:H49"/>
    <mergeCell ref="A48:B49"/>
    <mergeCell ref="C48:C49"/>
    <mergeCell ref="D48:D49"/>
    <mergeCell ref="E48:E49"/>
    <mergeCell ref="F48:F49"/>
    <mergeCell ref="A64:D64"/>
    <mergeCell ref="A72:E72"/>
    <mergeCell ref="A73:E73"/>
    <mergeCell ref="A63:D63"/>
    <mergeCell ref="A60:H60"/>
    <mergeCell ref="A52:B52"/>
    <mergeCell ref="G48:G49"/>
    <mergeCell ref="A43:B43"/>
    <mergeCell ref="A44:B44"/>
    <mergeCell ref="A45:B45"/>
    <mergeCell ref="A46:B46"/>
    <mergeCell ref="G27:G28"/>
    <mergeCell ref="A23:B23"/>
    <mergeCell ref="A42:B42"/>
    <mergeCell ref="C27:C28"/>
    <mergeCell ref="D27:D28"/>
    <mergeCell ref="E27:E28"/>
    <mergeCell ref="F27:F28"/>
    <mergeCell ref="A30:B30"/>
    <mergeCell ref="A34:B34"/>
    <mergeCell ref="A32:B32"/>
    <mergeCell ref="A26:B26"/>
    <mergeCell ref="A27:B28"/>
    <mergeCell ref="A36:B36"/>
    <mergeCell ref="A38:B38"/>
    <mergeCell ref="A39:B39"/>
    <mergeCell ref="A40:B40"/>
    <mergeCell ref="A3:B3"/>
    <mergeCell ref="A8:B8"/>
    <mergeCell ref="A10:B10"/>
    <mergeCell ref="A11:H11"/>
    <mergeCell ref="A12:B12"/>
    <mergeCell ref="A4:B4"/>
    <mergeCell ref="A7:H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2018-01-23T23:04:55Z</cp:lastPrinted>
  <dcterms:created xsi:type="dcterms:W3CDTF">2013-02-18T04:38:06Z</dcterms:created>
  <dcterms:modified xsi:type="dcterms:W3CDTF">2018-01-23T23:05:34Z</dcterms:modified>
</cp:coreProperties>
</file>