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6" i="8" l="1"/>
  <c r="G43" i="8"/>
  <c r="E43" i="8"/>
  <c r="F43" i="8"/>
  <c r="H41" i="8"/>
  <c r="H34" i="8"/>
  <c r="H33" i="8"/>
  <c r="H32" i="8"/>
  <c r="H31" i="8"/>
  <c r="E29" i="8"/>
  <c r="F29" i="8"/>
  <c r="H29" i="8"/>
  <c r="H21" i="8"/>
  <c r="F22" i="8"/>
  <c r="E22" i="8"/>
  <c r="D22" i="8"/>
  <c r="H22" i="8"/>
  <c r="H23" i="8"/>
  <c r="H20" i="8"/>
  <c r="F19" i="8"/>
  <c r="E19" i="8"/>
  <c r="D19" i="8"/>
  <c r="H19" i="8"/>
  <c r="H18" i="8"/>
  <c r="H17" i="8"/>
  <c r="F16" i="8"/>
  <c r="E16" i="8"/>
  <c r="D16" i="8"/>
  <c r="H16" i="8"/>
  <c r="H15" i="8"/>
  <c r="H14" i="8"/>
  <c r="F13" i="8"/>
  <c r="E13" i="8"/>
  <c r="D13" i="8"/>
  <c r="H13" i="8"/>
  <c r="E8" i="8"/>
  <c r="F8" i="8"/>
  <c r="G8" i="8"/>
  <c r="H8" i="8"/>
  <c r="C9" i="8"/>
  <c r="D9" i="8"/>
  <c r="E9" i="8"/>
  <c r="F9" i="8"/>
  <c r="G9" i="8"/>
  <c r="H9" i="8"/>
  <c r="H10" i="8"/>
  <c r="H12" i="8"/>
  <c r="C13" i="8"/>
  <c r="G13" i="8"/>
  <c r="C16" i="8"/>
  <c r="G16" i="8"/>
  <c r="C19" i="8"/>
  <c r="G19" i="8"/>
  <c r="G22" i="8"/>
  <c r="H38" i="8"/>
  <c r="E39" i="8"/>
  <c r="H39" i="8"/>
  <c r="F26" i="8"/>
  <c r="E26" i="8"/>
  <c r="H26" i="8"/>
  <c r="G25" i="8"/>
  <c r="H25" i="8"/>
  <c r="G35" i="8"/>
  <c r="F35" i="8"/>
  <c r="E35" i="8"/>
  <c r="H44" i="8"/>
  <c r="H47" i="8"/>
  <c r="H45" i="8"/>
  <c r="H27" i="8"/>
  <c r="C22" i="8"/>
</calcChain>
</file>

<file path=xl/sharedStrings.xml><?xml version="1.0" encoding="utf-8"?>
<sst xmlns="http://schemas.openxmlformats.org/spreadsheetml/2006/main" count="164" uniqueCount="144">
  <si>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</si>
  <si>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</si>
  <si>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</si>
  <si>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</si>
  <si>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</si>
  <si>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</si>
  <si>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</si>
  <si>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</si>
  <si>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</si>
  <si>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</si>
  <si>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</si>
  <si>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</si>
  <si>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</si>
  <si>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</si>
  <si>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</si>
  <si>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</si>
  <si>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</si>
  <si>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</si>
  <si>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</si>
  <si>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</si>
  <si>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</si>
  <si>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</si>
  <si>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</si>
  <si>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</si>
  <si>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</si>
  <si>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</si>
  <si>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</si>
  <si>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</si>
  <si>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</si>
  <si>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</si>
  <si>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</si>
  <si>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</si>
  <si>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</si>
  <si>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</si>
  <si>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</si>
  <si>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</si>
  <si>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</si>
  <si>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</si>
  <si>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</si>
  <si>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</si>
  <si>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</si>
  <si>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</si>
  <si>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</si>
  <si>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</si>
  <si>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</si>
  <si>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</si>
  <si>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</si>
  <si>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</si>
  <si>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</si>
  <si>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</si>
  <si>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</si>
  <si>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</si>
  <si>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</si>
  <si>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</si>
  <si>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</si>
  <si>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</si>
  <si>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</si>
  <si>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</si>
  <si>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</si>
  <si>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</si>
  <si>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</si>
  <si>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</si>
  <si>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</si>
  <si>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</si>
  <si>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</si>
  <si>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</si>
  <si>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</si>
  <si>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</si>
  <si>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</si>
  <si>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</si>
  <si>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</si>
  <si>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</si>
  <si>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</si>
  <si>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</si>
  <si>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</si>
  <si>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</si>
  <si>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</si>
  <si>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</si>
  <si>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</si>
  <si>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</si>
  <si>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 xml:space="preserve"> ООО "Управляющая компания Ленинского района "</t>
  </si>
  <si>
    <t>серия 25 № 01277949 от 27 апреля 2005 года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</si>
  <si>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</si>
  <si>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</si>
  <si>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</si>
  <si>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</si>
  <si>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</si>
  <si>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</si>
  <si>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</si>
  <si>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</si>
  <si>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</si>
  <si>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</si>
  <si>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</si>
  <si>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</si>
  <si>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</si>
  <si>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</si>
  <si>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</si>
  <si>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</si>
  <si>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</si>
  <si>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4.</t>
  </si>
  <si>
    <t xml:space="preserve">ул. Тунгусская, 8 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</si>
  <si>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</si>
  <si>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</si>
  <si>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</si>
  <si>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</si>
  <si>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</si>
  <si>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</si>
  <si>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№ 6 по ул. С. Лазо</t>
  </si>
  <si>
    <t>ООО " Ярд"</t>
  </si>
  <si>
    <t>ООО " Комфорт"</t>
  </si>
  <si>
    <t>01 февраля 2015 г.</t>
  </si>
  <si>
    <t>2-260-343</t>
  </si>
  <si>
    <t>1918 г.</t>
  </si>
  <si>
    <t>3 этажа</t>
  </si>
  <si>
    <t>1 подъезд</t>
  </si>
  <si>
    <t>кол-во прживающих</t>
  </si>
  <si>
    <t>8 чел</t>
  </si>
  <si>
    <t>1.3 Сан содерж. л/клеток</t>
  </si>
  <si>
    <t>1.4 Вывоз и утилизация ТБО</t>
  </si>
  <si>
    <t>Всего: 92,0 кв.м</t>
  </si>
  <si>
    <t>прочие работы и услуги:</t>
  </si>
  <si>
    <t>всего:</t>
  </si>
  <si>
    <t>107,5 кв.м</t>
  </si>
  <si>
    <t>1.на основ. Решения собрания(ремонт подъезда)</t>
  </si>
  <si>
    <t>2.текущий ремонт коммуникаций, проходящих через нежилые помещения</t>
  </si>
  <si>
    <t>в том числе услуги по управл., налоги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</si>
  <si>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</si>
  <si>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</si>
  <si>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</si>
  <si>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</si>
  <si>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</si>
  <si>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</si>
  <si>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исполнитель</t>
  </si>
  <si>
    <t xml:space="preserve">   Отчет ООО "Управляющей компании Ленинского района"  за 2018 год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</si>
  <si>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</si>
  <si>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</si>
  <si>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</si>
  <si>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</si>
  <si>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</si>
  <si>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3. Рекламные констр. на доме</t>
  </si>
  <si>
    <t>в том числе услуги по управл, налоги,ДНР</t>
  </si>
  <si>
    <t xml:space="preserve">план по статье "текущий ремонт" на 2019 год.   </t>
  </si>
  <si>
    <t>Предложение Управляющей компании: ремонт инженерных коммуникаций.Собственникам необходимо представить протокол общего собрания с решением о необходимости производства каких -либо работ  для формирования перспективного плана текущего ремонта дома.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</si>
  <si>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325/02 от 18.02.2019 г.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</si>
</sst>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5" xfId="0" applyFont="1" applyFill="1" applyBorder="1" applyAlignment="1"/>
    <xf numFmtId="0" fontId="9" fillId="0" borderId="4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1" applyFont="1" applyAlignment="1"/>
    <xf numFmtId="0" fontId="0" fillId="0" borderId="0" xfId="0" applyAlignment="1"/>
    <xf numFmtId="0" fontId="1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5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4" fillId="0" borderId="5" xfId="0" applyFont="1" applyFill="1" applyBorder="1" applyAlignment="1"/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2" borderId="4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91" t="s">
        <v>133</v>
      </c>
      <c r="B1" s="92"/>
      <c r="C1" s="92"/>
      <c r="D1" s="92"/>
    </row>
    <row r="2" spans="1:4" ht="15" customHeight="1" x14ac:dyDescent="0.25">
      <c r="A2" s="1" t="s">
        <v>50</v>
      </c>
      <c r="C2" s="3"/>
    </row>
    <row r="3" spans="1:4" ht="15.75" x14ac:dyDescent="0.25">
      <c r="B3" s="3" t="s">
        <v>10</v>
      </c>
      <c r="C3" s="23" t="s">
        <v>107</v>
      </c>
    </row>
    <row r="4" spans="1:4" ht="14.25" customHeight="1" x14ac:dyDescent="0.25">
      <c r="A4" s="21" t="s">
        <v>143</v>
      </c>
      <c r="C4" s="3"/>
    </row>
    <row r="5" spans="1:4" ht="15" customHeight="1" x14ac:dyDescent="0.25">
      <c r="A5" s="3" t="s">
        <v>8</v>
      </c>
      <c r="C5" s="3"/>
    </row>
    <row r="6" spans="1:4" s="22" customFormat="1" ht="12.75" customHeight="1" x14ac:dyDescent="0.25">
      <c r="A6" s="3" t="s">
        <v>51</v>
      </c>
      <c r="C6" s="20"/>
    </row>
    <row r="7" spans="1:4" s="22" customFormat="1" ht="12.75" customHeight="1" x14ac:dyDescent="0.2">
      <c r="A7" s="20"/>
      <c r="C7" s="20"/>
    </row>
    <row r="8" spans="1:4" s="2" customFormat="1" ht="15" customHeight="1" x14ac:dyDescent="0.25">
      <c r="A8" s="11" t="s">
        <v>0</v>
      </c>
      <c r="B8" s="12" t="s">
        <v>9</v>
      </c>
      <c r="C8" s="26" t="s">
        <v>80</v>
      </c>
      <c r="D8" s="13"/>
    </row>
    <row r="9" spans="1:4" s="2" customFormat="1" ht="12" customHeight="1" x14ac:dyDescent="0.25">
      <c r="A9" s="11" t="s">
        <v>1</v>
      </c>
      <c r="B9" s="12" t="s">
        <v>11</v>
      </c>
      <c r="C9" s="98" t="s">
        <v>12</v>
      </c>
      <c r="D9" s="99"/>
    </row>
    <row r="10" spans="1:4" s="2" customFormat="1" ht="24" customHeight="1" x14ac:dyDescent="0.25">
      <c r="A10" s="11" t="s">
        <v>2</v>
      </c>
      <c r="B10" s="14" t="s">
        <v>13</v>
      </c>
      <c r="C10" s="100" t="s">
        <v>81</v>
      </c>
      <c r="D10" s="101"/>
    </row>
    <row r="11" spans="1:4" s="2" customFormat="1" ht="15" customHeight="1" x14ac:dyDescent="0.25">
      <c r="A11" s="11" t="s">
        <v>3</v>
      </c>
      <c r="B11" s="12" t="s">
        <v>14</v>
      </c>
      <c r="C11" s="98" t="s">
        <v>15</v>
      </c>
      <c r="D11" s="99"/>
    </row>
    <row r="12" spans="1:4" s="2" customFormat="1" ht="15" customHeight="1" x14ac:dyDescent="0.25">
      <c r="A12" s="11" t="s">
        <v>4</v>
      </c>
      <c r="B12" s="12" t="s">
        <v>84</v>
      </c>
      <c r="C12" s="55" t="s">
        <v>85</v>
      </c>
      <c r="D12" s="56" t="s">
        <v>86</v>
      </c>
    </row>
    <row r="13" spans="1:4" s="2" customFormat="1" ht="15" customHeight="1" x14ac:dyDescent="0.25">
      <c r="A13" s="11"/>
      <c r="B13" s="12"/>
      <c r="C13" s="55" t="s">
        <v>87</v>
      </c>
      <c r="D13" s="56" t="s">
        <v>88</v>
      </c>
    </row>
    <row r="14" spans="1:4" s="2" customFormat="1" ht="15" customHeight="1" x14ac:dyDescent="0.25">
      <c r="A14" s="11"/>
      <c r="B14" s="12"/>
      <c r="C14" s="55" t="s">
        <v>89</v>
      </c>
      <c r="D14" s="56" t="s">
        <v>90</v>
      </c>
    </row>
    <row r="15" spans="1:4" s="2" customFormat="1" ht="15" customHeight="1" x14ac:dyDescent="0.25">
      <c r="A15" s="11"/>
      <c r="B15" s="12"/>
      <c r="C15" s="55" t="s">
        <v>91</v>
      </c>
      <c r="D15" s="56" t="s">
        <v>92</v>
      </c>
    </row>
    <row r="16" spans="1:4" s="2" customFormat="1" ht="15" customHeight="1" x14ac:dyDescent="0.25">
      <c r="A16" s="11"/>
      <c r="B16" s="12"/>
      <c r="C16" s="55" t="s">
        <v>93</v>
      </c>
      <c r="D16" s="56" t="s">
        <v>94</v>
      </c>
    </row>
    <row r="17" spans="1:4" s="2" customFormat="1" ht="15" customHeight="1" x14ac:dyDescent="0.25">
      <c r="A17" s="11"/>
      <c r="B17" s="12"/>
      <c r="C17" s="55" t="s">
        <v>95</v>
      </c>
      <c r="D17" s="56" t="s">
        <v>96</v>
      </c>
    </row>
    <row r="18" spans="1:4" s="2" customFormat="1" ht="15" customHeight="1" x14ac:dyDescent="0.25">
      <c r="A18" s="11"/>
      <c r="B18" s="12"/>
      <c r="C18" s="55" t="s">
        <v>97</v>
      </c>
      <c r="D18" s="56" t="s">
        <v>98</v>
      </c>
    </row>
    <row r="19" spans="1:4" s="2" customFormat="1" ht="14.25" customHeight="1" x14ac:dyDescent="0.25">
      <c r="A19" s="11" t="s">
        <v>5</v>
      </c>
      <c r="B19" s="12" t="s">
        <v>16</v>
      </c>
      <c r="C19" s="102" t="s">
        <v>83</v>
      </c>
      <c r="D19" s="103"/>
    </row>
    <row r="20" spans="1:4" s="2" customFormat="1" x14ac:dyDescent="0.25">
      <c r="A20" s="11" t="s">
        <v>6</v>
      </c>
      <c r="B20" s="12" t="s">
        <v>17</v>
      </c>
      <c r="C20" s="104" t="s">
        <v>53</v>
      </c>
      <c r="D20" s="105"/>
    </row>
    <row r="21" spans="1:4" s="2" customFormat="1" ht="16.5" customHeight="1" x14ac:dyDescent="0.25">
      <c r="A21" s="11" t="s">
        <v>7</v>
      </c>
      <c r="B21" s="12" t="s">
        <v>18</v>
      </c>
      <c r="C21" s="100" t="s">
        <v>19</v>
      </c>
      <c r="D21" s="101"/>
    </row>
    <row r="22" spans="1:4" s="2" customFormat="1" ht="16.5" customHeight="1" x14ac:dyDescent="0.25">
      <c r="A22" s="24"/>
      <c r="B22" s="25"/>
      <c r="C22" s="24"/>
      <c r="D22" s="24"/>
    </row>
    <row r="23" spans="1:4" s="4" customFormat="1" ht="15.75" customHeight="1" x14ac:dyDescent="0.25">
      <c r="A23" s="7" t="s">
        <v>20</v>
      </c>
      <c r="B23" s="16"/>
      <c r="C23" s="16"/>
      <c r="D23" s="16"/>
    </row>
    <row r="24" spans="1:4" s="4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5"/>
      <c r="B25" s="17" t="s">
        <v>21</v>
      </c>
      <c r="C25" s="6" t="s">
        <v>22</v>
      </c>
      <c r="D25" s="8" t="s">
        <v>23</v>
      </c>
    </row>
    <row r="26" spans="1:4" s="4" customFormat="1" ht="28.5" customHeight="1" x14ac:dyDescent="0.25">
      <c r="A26" s="106" t="s">
        <v>26</v>
      </c>
      <c r="B26" s="107"/>
      <c r="C26" s="107"/>
      <c r="D26" s="108"/>
    </row>
    <row r="27" spans="1:4" s="4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6">
        <v>1</v>
      </c>
      <c r="B28" s="5" t="s">
        <v>108</v>
      </c>
      <c r="C28" s="5" t="s">
        <v>24</v>
      </c>
      <c r="D28" s="5" t="s">
        <v>25</v>
      </c>
    </row>
    <row r="29" spans="1:4" x14ac:dyDescent="0.25">
      <c r="A29" s="19" t="s">
        <v>27</v>
      </c>
      <c r="B29" s="18"/>
      <c r="C29" s="18"/>
      <c r="D29" s="18"/>
    </row>
    <row r="30" spans="1:4" ht="12.75" customHeight="1" x14ac:dyDescent="0.25">
      <c r="A30" s="6">
        <v>1</v>
      </c>
      <c r="B30" s="5" t="s">
        <v>109</v>
      </c>
      <c r="C30" s="5" t="s">
        <v>24</v>
      </c>
      <c r="D30" s="9" t="s">
        <v>111</v>
      </c>
    </row>
    <row r="31" spans="1:4" x14ac:dyDescent="0.25">
      <c r="A31" s="19" t="s">
        <v>43</v>
      </c>
      <c r="B31" s="18"/>
      <c r="C31" s="18"/>
      <c r="D31" s="18"/>
    </row>
    <row r="32" spans="1:4" ht="13.5" customHeight="1" x14ac:dyDescent="0.25">
      <c r="A32" s="19" t="s">
        <v>44</v>
      </c>
      <c r="B32" s="18"/>
      <c r="C32" s="18"/>
      <c r="D32" s="18"/>
    </row>
    <row r="33" spans="1:4" ht="12" customHeight="1" x14ac:dyDescent="0.25">
      <c r="A33" s="6">
        <v>1</v>
      </c>
      <c r="B33" s="5" t="s">
        <v>28</v>
      </c>
      <c r="C33" s="5" t="s">
        <v>100</v>
      </c>
      <c r="D33" s="9" t="s">
        <v>29</v>
      </c>
    </row>
    <row r="34" spans="1:4" x14ac:dyDescent="0.25">
      <c r="A34" s="19" t="s">
        <v>30</v>
      </c>
      <c r="B34" s="18"/>
      <c r="C34" s="18"/>
      <c r="D34" s="18"/>
    </row>
    <row r="35" spans="1:4" ht="14.25" customHeight="1" x14ac:dyDescent="0.25">
      <c r="A35" s="6">
        <v>1</v>
      </c>
      <c r="B35" s="5" t="s">
        <v>31</v>
      </c>
      <c r="C35" s="5" t="s">
        <v>24</v>
      </c>
      <c r="D35" s="5" t="s">
        <v>32</v>
      </c>
    </row>
    <row r="36" spans="1:4" ht="13.5" customHeight="1" x14ac:dyDescent="0.25">
      <c r="A36" s="19" t="s">
        <v>33</v>
      </c>
      <c r="B36" s="18"/>
      <c r="C36" s="18"/>
      <c r="D36" s="18"/>
    </row>
    <row r="37" spans="1:4" x14ac:dyDescent="0.25">
      <c r="A37" s="6">
        <v>1</v>
      </c>
      <c r="B37" s="5" t="s">
        <v>34</v>
      </c>
      <c r="C37" s="5" t="s">
        <v>24</v>
      </c>
      <c r="D37" s="5" t="s">
        <v>25</v>
      </c>
    </row>
    <row r="38" spans="1:4" x14ac:dyDescent="0.25">
      <c r="A38" s="27"/>
      <c r="B38" s="10"/>
      <c r="C38" s="10"/>
      <c r="D38" s="10"/>
    </row>
    <row r="39" spans="1:4" x14ac:dyDescent="0.25">
      <c r="A39" s="3" t="s">
        <v>49</v>
      </c>
      <c r="B39" s="18"/>
      <c r="C39" s="18"/>
      <c r="D39" s="18"/>
    </row>
    <row r="40" spans="1:4" x14ac:dyDescent="0.25">
      <c r="A40" s="6">
        <v>1</v>
      </c>
      <c r="B40" s="5" t="s">
        <v>35</v>
      </c>
      <c r="C40" s="95" t="s">
        <v>112</v>
      </c>
      <c r="D40" s="96"/>
    </row>
    <row r="41" spans="1:4" x14ac:dyDescent="0.25">
      <c r="A41" s="6">
        <v>2</v>
      </c>
      <c r="B41" s="5" t="s">
        <v>37</v>
      </c>
      <c r="C41" s="95" t="s">
        <v>113</v>
      </c>
      <c r="D41" s="96"/>
    </row>
    <row r="42" spans="1:4" ht="15" customHeight="1" x14ac:dyDescent="0.25">
      <c r="A42" s="6">
        <v>3</v>
      </c>
      <c r="B42" s="5" t="s">
        <v>38</v>
      </c>
      <c r="C42" s="95" t="s">
        <v>114</v>
      </c>
      <c r="D42" s="97"/>
    </row>
    <row r="43" spans="1:4" x14ac:dyDescent="0.25">
      <c r="A43" s="6">
        <v>4</v>
      </c>
      <c r="B43" s="5" t="s">
        <v>36</v>
      </c>
      <c r="C43" s="95" t="s">
        <v>54</v>
      </c>
      <c r="D43" s="97"/>
    </row>
    <row r="44" spans="1:4" x14ac:dyDescent="0.25">
      <c r="A44" s="6">
        <v>5</v>
      </c>
      <c r="B44" s="5" t="s">
        <v>39</v>
      </c>
      <c r="C44" s="95" t="s">
        <v>54</v>
      </c>
      <c r="D44" s="97"/>
    </row>
    <row r="45" spans="1:4" x14ac:dyDescent="0.25">
      <c r="A45" s="6">
        <v>6</v>
      </c>
      <c r="B45" s="5" t="s">
        <v>40</v>
      </c>
      <c r="C45" s="95">
        <v>263</v>
      </c>
      <c r="D45" s="96"/>
    </row>
    <row r="46" spans="1:4" ht="15" customHeight="1" x14ac:dyDescent="0.25">
      <c r="A46" s="6">
        <v>7</v>
      </c>
      <c r="B46" s="5" t="s">
        <v>41</v>
      </c>
      <c r="C46" s="95" t="s">
        <v>122</v>
      </c>
      <c r="D46" s="96"/>
    </row>
    <row r="47" spans="1:4" x14ac:dyDescent="0.25">
      <c r="A47" s="6">
        <v>8</v>
      </c>
      <c r="B47" s="5" t="s">
        <v>42</v>
      </c>
      <c r="C47" s="95" t="s">
        <v>119</v>
      </c>
      <c r="D47" s="96"/>
    </row>
    <row r="48" spans="1:4" x14ac:dyDescent="0.25">
      <c r="A48" s="6">
        <v>9</v>
      </c>
      <c r="B48" s="5" t="s">
        <v>115</v>
      </c>
      <c r="C48" s="95" t="s">
        <v>116</v>
      </c>
      <c r="D48" s="96"/>
    </row>
    <row r="49" spans="1:4" x14ac:dyDescent="0.25">
      <c r="A49" s="66"/>
      <c r="B49" s="66" t="s">
        <v>79</v>
      </c>
      <c r="C49" s="93" t="s">
        <v>110</v>
      </c>
      <c r="D49" s="94"/>
    </row>
    <row r="50" spans="1:4" ht="15" customHeight="1" x14ac:dyDescent="0.25">
      <c r="A50" s="3"/>
    </row>
    <row r="51" spans="1:4" x14ac:dyDescent="0.25">
      <c r="A51" s="3"/>
    </row>
    <row r="53" spans="1:4" ht="15" customHeight="1" x14ac:dyDescent="0.25"/>
  </sheetData>
  <mergeCells count="18">
    <mergeCell ref="C41:D41"/>
    <mergeCell ref="C42:D42"/>
    <mergeCell ref="A1:D1"/>
    <mergeCell ref="C49:D49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opLeftCell="A52" workbookViewId="0">
      <selection activeCell="H68" sqref="H68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2.28515625" customWidth="1"/>
  </cols>
  <sheetData>
    <row r="1" spans="1:10" x14ac:dyDescent="0.25">
      <c r="A1" s="74" t="s">
        <v>106</v>
      </c>
      <c r="B1" s="2"/>
      <c r="C1" s="75"/>
      <c r="D1" s="75"/>
      <c r="E1" s="2"/>
      <c r="F1" s="2"/>
      <c r="G1" s="2"/>
      <c r="H1" s="2"/>
    </row>
    <row r="2" spans="1:10" ht="18.75" customHeight="1" x14ac:dyDescent="0.25">
      <c r="A2" s="74" t="s">
        <v>134</v>
      </c>
      <c r="B2" s="2"/>
      <c r="C2" s="75"/>
      <c r="D2" s="75"/>
      <c r="E2" s="2"/>
      <c r="F2" s="2"/>
      <c r="G2" s="2"/>
      <c r="H2" s="2"/>
    </row>
    <row r="3" spans="1:10" ht="59.25" customHeight="1" x14ac:dyDescent="0.25">
      <c r="A3" s="113" t="s">
        <v>60</v>
      </c>
      <c r="B3" s="115"/>
      <c r="C3" s="41" t="s">
        <v>61</v>
      </c>
      <c r="D3" s="31" t="s">
        <v>62</v>
      </c>
      <c r="E3" s="31" t="s">
        <v>63</v>
      </c>
      <c r="F3" s="31" t="s">
        <v>64</v>
      </c>
      <c r="G3" s="42" t="s">
        <v>65</v>
      </c>
      <c r="H3" s="31" t="s">
        <v>66</v>
      </c>
    </row>
    <row r="4" spans="1:10" ht="27" customHeight="1" x14ac:dyDescent="0.25">
      <c r="A4" s="121" t="s">
        <v>135</v>
      </c>
      <c r="B4" s="122"/>
      <c r="C4" s="41"/>
      <c r="D4" s="31">
        <v>63.54</v>
      </c>
      <c r="E4" s="31"/>
      <c r="F4" s="31"/>
      <c r="G4" s="42"/>
      <c r="H4" s="31"/>
    </row>
    <row r="5" spans="1:10" ht="18" customHeight="1" x14ac:dyDescent="0.25">
      <c r="A5" s="73" t="s">
        <v>104</v>
      </c>
      <c r="B5" s="76"/>
      <c r="C5" s="41"/>
      <c r="D5" s="31"/>
      <c r="E5" s="31"/>
      <c r="F5" s="31"/>
      <c r="G5" s="42"/>
      <c r="H5" s="31"/>
    </row>
    <row r="6" spans="1:10" ht="15.75" customHeight="1" x14ac:dyDescent="0.25">
      <c r="A6" s="73" t="s">
        <v>105</v>
      </c>
      <c r="B6" s="76"/>
      <c r="C6" s="41"/>
      <c r="D6" s="31"/>
      <c r="E6" s="31"/>
      <c r="F6" s="31"/>
      <c r="G6" s="42"/>
      <c r="H6" s="31"/>
    </row>
    <row r="7" spans="1:10" ht="19.5" customHeight="1" x14ac:dyDescent="0.25">
      <c r="A7" s="117" t="s">
        <v>136</v>
      </c>
      <c r="B7" s="119"/>
      <c r="C7" s="119"/>
      <c r="D7" s="119"/>
      <c r="E7" s="119"/>
      <c r="F7" s="119"/>
      <c r="G7" s="119"/>
      <c r="H7" s="120"/>
    </row>
    <row r="8" spans="1:10" ht="17.25" customHeight="1" x14ac:dyDescent="0.25">
      <c r="A8" s="113" t="s">
        <v>67</v>
      </c>
      <c r="B8" s="116"/>
      <c r="C8" s="35">
        <v>15.83</v>
      </c>
      <c r="D8" s="32">
        <v>-2</v>
      </c>
      <c r="E8" s="32">
        <f>E12+E15+E18+E21+J25</f>
        <v>49.870000000000005</v>
      </c>
      <c r="F8" s="32">
        <f>F12+F15+F18+F21+K25</f>
        <v>51.539999999999992</v>
      </c>
      <c r="G8" s="32">
        <f>G12+G15+G18+G21</f>
        <v>51.539999999999992</v>
      </c>
      <c r="H8" s="6">
        <f>F8-E8+D8</f>
        <v>-0.33000000000001251</v>
      </c>
    </row>
    <row r="9" spans="1:10" x14ac:dyDescent="0.25">
      <c r="A9" s="43" t="s">
        <v>68</v>
      </c>
      <c r="B9" s="44"/>
      <c r="C9" s="6">
        <f>C8-C10</f>
        <v>14.25</v>
      </c>
      <c r="D9" s="6">
        <f>D8-D10</f>
        <v>-1.98</v>
      </c>
      <c r="E9" s="6">
        <f>E8-E10</f>
        <v>44.570000000000007</v>
      </c>
      <c r="F9" s="6">
        <f>F8-F10</f>
        <v>46.679999999999993</v>
      </c>
      <c r="G9" s="6">
        <f>G8-G10</f>
        <v>46.679999999999993</v>
      </c>
      <c r="H9" s="6">
        <f t="shared" ref="H9:H10" si="0">F9-E9</f>
        <v>2.1099999999999852</v>
      </c>
    </row>
    <row r="10" spans="1:10" x14ac:dyDescent="0.25">
      <c r="A10" s="109" t="s">
        <v>69</v>
      </c>
      <c r="B10" s="110"/>
      <c r="C10" s="6">
        <v>1.58</v>
      </c>
      <c r="D10" s="6">
        <v>-0.02</v>
      </c>
      <c r="E10" s="6">
        <v>5.3</v>
      </c>
      <c r="F10" s="6">
        <v>4.8600000000000003</v>
      </c>
      <c r="G10" s="6">
        <v>4.8600000000000003</v>
      </c>
      <c r="H10" s="6">
        <f t="shared" si="0"/>
        <v>-0.4399999999999995</v>
      </c>
    </row>
    <row r="11" spans="1:10" ht="12.75" customHeight="1" x14ac:dyDescent="0.25">
      <c r="A11" s="117" t="s">
        <v>70</v>
      </c>
      <c r="B11" s="118"/>
      <c r="C11" s="118"/>
      <c r="D11" s="118"/>
      <c r="E11" s="118"/>
      <c r="F11" s="118"/>
      <c r="G11" s="118"/>
      <c r="H11" s="116"/>
    </row>
    <row r="12" spans="1:10" x14ac:dyDescent="0.25">
      <c r="A12" s="111" t="s">
        <v>52</v>
      </c>
      <c r="B12" s="112"/>
      <c r="C12" s="35">
        <v>5.65</v>
      </c>
      <c r="D12" s="32">
        <v>-0.67</v>
      </c>
      <c r="E12" s="32">
        <v>17.829999999999998</v>
      </c>
      <c r="F12" s="32">
        <v>18.48</v>
      </c>
      <c r="G12" s="32">
        <v>18.48</v>
      </c>
      <c r="H12" s="6">
        <f>F12-E12+D12</f>
        <v>-1.9999999999997908E-2</v>
      </c>
    </row>
    <row r="13" spans="1:10" x14ac:dyDescent="0.25">
      <c r="A13" s="43" t="s">
        <v>68</v>
      </c>
      <c r="B13" s="44"/>
      <c r="C13" s="6">
        <f>C12-C14</f>
        <v>5.08</v>
      </c>
      <c r="D13" s="32">
        <f>D12-D14</f>
        <v>-0.60000000000000009</v>
      </c>
      <c r="E13" s="6">
        <f>E12-E14</f>
        <v>16.049999999999997</v>
      </c>
      <c r="F13" s="6">
        <f>F12-F14</f>
        <v>16.63</v>
      </c>
      <c r="G13" s="6">
        <f>G12-G14</f>
        <v>16.63</v>
      </c>
      <c r="H13" s="6">
        <f t="shared" ref="H13:H14" si="1">F13-E13+D13</f>
        <v>-1.9999999999998241E-2</v>
      </c>
    </row>
    <row r="14" spans="1:10" x14ac:dyDescent="0.25">
      <c r="A14" s="109" t="s">
        <v>69</v>
      </c>
      <c r="B14" s="110"/>
      <c r="C14" s="6">
        <v>0.56999999999999995</v>
      </c>
      <c r="D14" s="32">
        <v>-7.0000000000000007E-2</v>
      </c>
      <c r="E14" s="6">
        <v>1.78</v>
      </c>
      <c r="F14" s="6">
        <v>1.85</v>
      </c>
      <c r="G14" s="6">
        <v>1.85</v>
      </c>
      <c r="H14" s="6">
        <f t="shared" si="1"/>
        <v>0</v>
      </c>
    </row>
    <row r="15" spans="1:10" ht="23.25" customHeight="1" x14ac:dyDescent="0.25">
      <c r="A15" s="111" t="s">
        <v>45</v>
      </c>
      <c r="B15" s="112"/>
      <c r="C15" s="35">
        <v>3.45</v>
      </c>
      <c r="D15" s="32">
        <v>-0.43</v>
      </c>
      <c r="E15" s="32">
        <v>10.89</v>
      </c>
      <c r="F15" s="32">
        <v>11.29</v>
      </c>
      <c r="G15" s="32">
        <v>11.29</v>
      </c>
      <c r="H15" s="90">
        <f t="shared" ref="H15:H20" si="2">F15-E15+D15</f>
        <v>-3.0000000000001414E-2</v>
      </c>
      <c r="J15" s="6"/>
    </row>
    <row r="16" spans="1:10" x14ac:dyDescent="0.25">
      <c r="A16" s="43" t="s">
        <v>68</v>
      </c>
      <c r="B16" s="44"/>
      <c r="C16" s="6">
        <f>C15-C17</f>
        <v>3.1</v>
      </c>
      <c r="D16" s="32">
        <f>D15-D17</f>
        <v>-0.39</v>
      </c>
      <c r="E16" s="6">
        <f>E15-E17</f>
        <v>9.8000000000000007</v>
      </c>
      <c r="F16" s="6">
        <f>F15-F17</f>
        <v>10.16</v>
      </c>
      <c r="G16" s="6">
        <f>G15-G17</f>
        <v>10.16</v>
      </c>
      <c r="H16" s="90">
        <f t="shared" si="2"/>
        <v>-3.0000000000000582E-2</v>
      </c>
    </row>
    <row r="17" spans="1:8" x14ac:dyDescent="0.25">
      <c r="A17" s="109" t="s">
        <v>69</v>
      </c>
      <c r="B17" s="110"/>
      <c r="C17" s="6">
        <v>0.35</v>
      </c>
      <c r="D17" s="32">
        <v>-0.04</v>
      </c>
      <c r="E17" s="6">
        <v>1.0900000000000001</v>
      </c>
      <c r="F17" s="6">
        <v>1.1299999999999999</v>
      </c>
      <c r="G17" s="6">
        <v>1.1299999999999999</v>
      </c>
      <c r="H17" s="90">
        <f t="shared" si="2"/>
        <v>-1.8735013540549517E-16</v>
      </c>
    </row>
    <row r="18" spans="1:8" x14ac:dyDescent="0.25">
      <c r="A18" s="111" t="s">
        <v>117</v>
      </c>
      <c r="B18" s="112"/>
      <c r="C18" s="41">
        <v>2.37</v>
      </c>
      <c r="D18" s="32">
        <v>-0.27</v>
      </c>
      <c r="E18" s="32">
        <v>7.48</v>
      </c>
      <c r="F18" s="32">
        <v>7.75</v>
      </c>
      <c r="G18" s="32">
        <v>7.75</v>
      </c>
      <c r="H18" s="90">
        <f t="shared" si="2"/>
        <v>-4.4408920985006262E-16</v>
      </c>
    </row>
    <row r="19" spans="1:8" x14ac:dyDescent="0.25">
      <c r="A19" s="43" t="s">
        <v>68</v>
      </c>
      <c r="B19" s="44"/>
      <c r="C19" s="6">
        <f>C18-C20</f>
        <v>2.13</v>
      </c>
      <c r="D19" s="32">
        <f>D18-D20</f>
        <v>-0.24000000000000002</v>
      </c>
      <c r="E19" s="6">
        <f>E18-E20</f>
        <v>6.73</v>
      </c>
      <c r="F19" s="6">
        <f>F18-F20</f>
        <v>6.97</v>
      </c>
      <c r="G19" s="6">
        <f>G18-G20</f>
        <v>6.97</v>
      </c>
      <c r="H19" s="90">
        <f t="shared" si="2"/>
        <v>-6.9388939039072284E-16</v>
      </c>
    </row>
    <row r="20" spans="1:8" ht="15" customHeight="1" x14ac:dyDescent="0.25">
      <c r="A20" s="109" t="s">
        <v>69</v>
      </c>
      <c r="B20" s="110"/>
      <c r="C20" s="6">
        <v>0.24</v>
      </c>
      <c r="D20" s="32">
        <v>-0.03</v>
      </c>
      <c r="E20" s="6">
        <v>0.75</v>
      </c>
      <c r="F20" s="6">
        <v>0.78</v>
      </c>
      <c r="G20" s="6">
        <v>0.78</v>
      </c>
      <c r="H20" s="90">
        <f t="shared" si="2"/>
        <v>2.7755575615628914E-17</v>
      </c>
    </row>
    <row r="21" spans="1:8" ht="14.25" customHeight="1" x14ac:dyDescent="0.25">
      <c r="A21" s="9" t="s">
        <v>118</v>
      </c>
      <c r="B21" s="45"/>
      <c r="C21" s="34">
        <v>4.3600000000000003</v>
      </c>
      <c r="D21" s="32">
        <v>-0.63</v>
      </c>
      <c r="E21" s="6">
        <v>13.67</v>
      </c>
      <c r="F21" s="6">
        <v>14.02</v>
      </c>
      <c r="G21" s="6">
        <v>14.02</v>
      </c>
      <c r="H21" s="90">
        <f t="shared" ref="H21:H23" si="3">F21-E21+D21</f>
        <v>-0.28000000000000036</v>
      </c>
    </row>
    <row r="22" spans="1:8" ht="14.25" customHeight="1" x14ac:dyDescent="0.25">
      <c r="A22" s="43" t="s">
        <v>68</v>
      </c>
      <c r="B22" s="44"/>
      <c r="C22" s="6">
        <f>C21-C23</f>
        <v>3.9200000000000004</v>
      </c>
      <c r="D22" s="32">
        <f>D21-D23</f>
        <v>-0.57000000000000006</v>
      </c>
      <c r="E22" s="6">
        <f>E21-E23</f>
        <v>12.3</v>
      </c>
      <c r="F22" s="6">
        <f>F21-F23</f>
        <v>12.62</v>
      </c>
      <c r="G22" s="6">
        <f>G21-G23</f>
        <v>12.62</v>
      </c>
      <c r="H22" s="90">
        <f t="shared" si="3"/>
        <v>-0.25000000000000155</v>
      </c>
    </row>
    <row r="23" spans="1:8" x14ac:dyDescent="0.25">
      <c r="A23" s="109" t="s">
        <v>69</v>
      </c>
      <c r="B23" s="110"/>
      <c r="C23" s="6">
        <v>0.44</v>
      </c>
      <c r="D23" s="32">
        <v>-0.06</v>
      </c>
      <c r="E23" s="6">
        <v>1.37</v>
      </c>
      <c r="F23" s="6">
        <v>1.4</v>
      </c>
      <c r="G23" s="6">
        <v>1.4</v>
      </c>
      <c r="H23" s="90">
        <f t="shared" si="3"/>
        <v>-3.0000000000000193E-2</v>
      </c>
    </row>
    <row r="24" spans="1:8" x14ac:dyDescent="0.25">
      <c r="A24" s="57"/>
      <c r="B24" s="58"/>
      <c r="C24" s="6"/>
      <c r="D24" s="32"/>
      <c r="E24" s="6"/>
      <c r="F24" s="6"/>
      <c r="G24" s="54"/>
      <c r="H24" s="6"/>
    </row>
    <row r="25" spans="1:8" ht="14.25" customHeight="1" x14ac:dyDescent="0.25">
      <c r="A25" s="113" t="s">
        <v>46</v>
      </c>
      <c r="B25" s="114"/>
      <c r="C25" s="34">
        <v>7.29</v>
      </c>
      <c r="D25" s="32">
        <v>53.68</v>
      </c>
      <c r="E25" s="33">
        <v>23.01</v>
      </c>
      <c r="F25" s="33">
        <v>23.85</v>
      </c>
      <c r="G25" s="61">
        <f>G26+G27</f>
        <v>2.39</v>
      </c>
      <c r="H25" s="6">
        <f>F25-E25+D25+F25-G25</f>
        <v>75.98</v>
      </c>
    </row>
    <row r="26" spans="1:8" ht="14.25" customHeight="1" x14ac:dyDescent="0.25">
      <c r="A26" s="62" t="s">
        <v>71</v>
      </c>
      <c r="B26" s="63"/>
      <c r="C26" s="34">
        <v>4.58</v>
      </c>
      <c r="D26" s="32">
        <v>53.76</v>
      </c>
      <c r="E26" s="6">
        <f>E25-E27</f>
        <v>20.71</v>
      </c>
      <c r="F26" s="6">
        <f>F25-F27</f>
        <v>21.46</v>
      </c>
      <c r="G26" s="64">
        <v>0</v>
      </c>
      <c r="H26" s="6">
        <f>F26-E26+D26+F26-G26</f>
        <v>75.97</v>
      </c>
    </row>
    <row r="27" spans="1:8" ht="13.5" customHeight="1" x14ac:dyDescent="0.25">
      <c r="A27" s="109" t="s">
        <v>69</v>
      </c>
      <c r="B27" s="110"/>
      <c r="C27" s="6">
        <v>0.51</v>
      </c>
      <c r="D27" s="6">
        <v>-0.08</v>
      </c>
      <c r="E27" s="6">
        <v>2.2999999999999998</v>
      </c>
      <c r="F27" s="6">
        <v>2.39</v>
      </c>
      <c r="G27" s="6">
        <v>2.39</v>
      </c>
      <c r="H27" s="6">
        <f>F27-E27+D27+F27-G27</f>
        <v>1.0000000000000231E-2</v>
      </c>
    </row>
    <row r="28" spans="1:8" ht="13.5" customHeight="1" x14ac:dyDescent="0.25">
      <c r="A28" s="88"/>
      <c r="B28" s="89"/>
      <c r="C28" s="6"/>
      <c r="D28" s="6"/>
      <c r="E28" s="6"/>
      <c r="F28" s="6"/>
      <c r="G28" s="6"/>
      <c r="H28" s="6"/>
    </row>
    <row r="29" spans="1:8" ht="13.5" customHeight="1" x14ac:dyDescent="0.25">
      <c r="A29" s="133" t="s">
        <v>126</v>
      </c>
      <c r="B29" s="134"/>
      <c r="C29" s="6"/>
      <c r="D29" s="34">
        <v>-0.33</v>
      </c>
      <c r="E29" s="34">
        <f>E31+E32+E33+E34</f>
        <v>4.1099999999999994</v>
      </c>
      <c r="F29" s="34">
        <f>F31+F32+F33+F34</f>
        <v>4.43</v>
      </c>
      <c r="G29" s="34">
        <v>4.43</v>
      </c>
      <c r="H29" s="6">
        <f>F29-E29+D29+F29-G29</f>
        <v>-9.9999999999997868E-3</v>
      </c>
    </row>
    <row r="30" spans="1:8" ht="13.5" customHeight="1" x14ac:dyDescent="0.25">
      <c r="A30" s="43" t="s">
        <v>127</v>
      </c>
      <c r="B30" s="87"/>
      <c r="C30" s="6"/>
      <c r="D30" s="6"/>
      <c r="E30" s="6"/>
      <c r="F30" s="6"/>
      <c r="G30" s="6"/>
      <c r="H30" s="6"/>
    </row>
    <row r="31" spans="1:8" ht="13.5" customHeight="1" x14ac:dyDescent="0.25">
      <c r="A31" s="137" t="s">
        <v>128</v>
      </c>
      <c r="B31" s="130"/>
      <c r="C31" s="6"/>
      <c r="D31" s="6">
        <v>-0.03</v>
      </c>
      <c r="E31" s="6">
        <v>0.34</v>
      </c>
      <c r="F31" s="6">
        <v>0.36</v>
      </c>
      <c r="G31" s="6">
        <v>0.36</v>
      </c>
      <c r="H31" s="6">
        <f t="shared" ref="H31:H34" si="4">F31-E31+D31+F31-G31</f>
        <v>-1.0000000000000009E-2</v>
      </c>
    </row>
    <row r="32" spans="1:8" ht="13.5" customHeight="1" x14ac:dyDescent="0.25">
      <c r="A32" s="137" t="s">
        <v>130</v>
      </c>
      <c r="B32" s="130"/>
      <c r="C32" s="6"/>
      <c r="D32" s="6">
        <v>-0.15</v>
      </c>
      <c r="E32" s="6">
        <v>1.71</v>
      </c>
      <c r="F32" s="6">
        <v>1.86</v>
      </c>
      <c r="G32" s="6">
        <v>1.86</v>
      </c>
      <c r="H32" s="6">
        <f t="shared" si="4"/>
        <v>0</v>
      </c>
    </row>
    <row r="33" spans="1:26" ht="13.5" customHeight="1" x14ac:dyDescent="0.25">
      <c r="A33" s="137" t="s">
        <v>131</v>
      </c>
      <c r="B33" s="130"/>
      <c r="C33" s="6"/>
      <c r="D33" s="6">
        <v>-0.13</v>
      </c>
      <c r="E33" s="6">
        <v>1.73</v>
      </c>
      <c r="F33" s="6">
        <v>1.86</v>
      </c>
      <c r="G33" s="6">
        <v>1.86</v>
      </c>
      <c r="H33" s="6">
        <f t="shared" si="4"/>
        <v>0</v>
      </c>
    </row>
    <row r="34" spans="1:26" ht="13.5" customHeight="1" x14ac:dyDescent="0.25">
      <c r="A34" s="137" t="s">
        <v>129</v>
      </c>
      <c r="B34" s="130"/>
      <c r="C34" s="6"/>
      <c r="D34" s="6">
        <v>-0.02</v>
      </c>
      <c r="E34" s="6">
        <v>0.33</v>
      </c>
      <c r="F34" s="6">
        <v>0.35</v>
      </c>
      <c r="G34" s="6">
        <v>0.35</v>
      </c>
      <c r="H34" s="6">
        <f t="shared" si="4"/>
        <v>0</v>
      </c>
    </row>
    <row r="35" spans="1:26" ht="17.25" customHeight="1" x14ac:dyDescent="0.25">
      <c r="A35" s="133" t="s">
        <v>101</v>
      </c>
      <c r="B35" s="134"/>
      <c r="C35" s="6"/>
      <c r="D35" s="6"/>
      <c r="E35" s="34">
        <f>E8+E25+E29</f>
        <v>76.990000000000009</v>
      </c>
      <c r="F35" s="34">
        <f>F8+F25+F29</f>
        <v>79.819999999999993</v>
      </c>
      <c r="G35" s="34">
        <f>G8+G25+G29</f>
        <v>58.359999999999992</v>
      </c>
      <c r="H35" s="6"/>
    </row>
    <row r="36" spans="1:26" ht="17.25" customHeight="1" x14ac:dyDescent="0.25">
      <c r="A36" s="129" t="s">
        <v>120</v>
      </c>
      <c r="B36" s="130"/>
      <c r="C36" s="6"/>
      <c r="D36" s="6"/>
      <c r="E36" s="34"/>
      <c r="F36" s="34"/>
      <c r="G36" s="34"/>
      <c r="H36" s="6"/>
    </row>
    <row r="37" spans="1:26" ht="26.25" customHeight="1" x14ac:dyDescent="0.25">
      <c r="A37" s="131" t="s">
        <v>123</v>
      </c>
      <c r="B37" s="132"/>
      <c r="C37" s="6"/>
      <c r="D37" s="6">
        <v>-1.74</v>
      </c>
      <c r="E37" s="34">
        <v>0</v>
      </c>
      <c r="F37" s="34">
        <v>1.74</v>
      </c>
      <c r="G37" s="34">
        <v>1.74</v>
      </c>
      <c r="H37" s="6">
        <v>0</v>
      </c>
    </row>
    <row r="38" spans="1:26" ht="22.5" customHeight="1" x14ac:dyDescent="0.25">
      <c r="A38" s="131" t="s">
        <v>124</v>
      </c>
      <c r="B38" s="132"/>
      <c r="C38" s="6"/>
      <c r="D38" s="6">
        <v>13.93</v>
      </c>
      <c r="E38" s="34">
        <v>9.4</v>
      </c>
      <c r="F38" s="34">
        <v>9.4</v>
      </c>
      <c r="G38" s="34">
        <v>1.6</v>
      </c>
      <c r="H38" s="6">
        <f>F38-E38+D38+F38-G38</f>
        <v>21.729999999999997</v>
      </c>
    </row>
    <row r="39" spans="1:26" ht="12" customHeight="1" x14ac:dyDescent="0.25">
      <c r="A39" s="131" t="s">
        <v>71</v>
      </c>
      <c r="B39" s="132"/>
      <c r="C39" s="6"/>
      <c r="D39" s="6">
        <v>13.93</v>
      </c>
      <c r="E39" s="34">
        <f>E38-E40</f>
        <v>7.8000000000000007</v>
      </c>
      <c r="F39" s="34">
        <v>7.8</v>
      </c>
      <c r="G39" s="34">
        <v>0</v>
      </c>
      <c r="H39" s="6">
        <f>F39-E39+D39+F39-G39</f>
        <v>21.73</v>
      </c>
    </row>
    <row r="40" spans="1:26" ht="12.75" customHeight="1" x14ac:dyDescent="0.25">
      <c r="A40" s="131" t="s">
        <v>125</v>
      </c>
      <c r="B40" s="132"/>
      <c r="C40" s="6"/>
      <c r="D40" s="6">
        <v>0</v>
      </c>
      <c r="E40" s="34">
        <v>1.6</v>
      </c>
      <c r="F40" s="34">
        <v>1.6</v>
      </c>
      <c r="G40" s="34">
        <v>1.6</v>
      </c>
      <c r="H40" s="6">
        <v>0</v>
      </c>
    </row>
    <row r="41" spans="1:26" ht="12.75" customHeight="1" x14ac:dyDescent="0.25">
      <c r="A41" s="131" t="s">
        <v>139</v>
      </c>
      <c r="B41" s="132"/>
      <c r="C41" s="6"/>
      <c r="D41" s="6">
        <v>0</v>
      </c>
      <c r="E41" s="34">
        <v>13.5</v>
      </c>
      <c r="F41" s="34">
        <v>13.5</v>
      </c>
      <c r="G41" s="34">
        <v>6.35</v>
      </c>
      <c r="H41" s="6">
        <f>F41-E41+D41+F41-G41</f>
        <v>7.15</v>
      </c>
    </row>
    <row r="42" spans="1:26" ht="12.75" customHeight="1" x14ac:dyDescent="0.25">
      <c r="A42" s="131" t="s">
        <v>140</v>
      </c>
      <c r="B42" s="132"/>
      <c r="C42" s="6"/>
      <c r="D42" s="6"/>
      <c r="E42" s="34">
        <v>6.35</v>
      </c>
      <c r="F42" s="34">
        <v>6.35</v>
      </c>
      <c r="G42" s="34">
        <v>6.35</v>
      </c>
      <c r="H42" s="6"/>
    </row>
    <row r="43" spans="1:26" ht="14.25" customHeight="1" x14ac:dyDescent="0.25">
      <c r="A43" s="77" t="s">
        <v>121</v>
      </c>
      <c r="B43" s="78"/>
      <c r="C43" s="6"/>
      <c r="D43" s="6"/>
      <c r="E43" s="34">
        <f>E35+E37+E38+E41</f>
        <v>99.890000000000015</v>
      </c>
      <c r="F43" s="34">
        <f>F35+F37+F38+F41</f>
        <v>104.46</v>
      </c>
      <c r="G43" s="34">
        <f>G35+G37+G38+G41</f>
        <v>68.05</v>
      </c>
      <c r="H43" s="6"/>
    </row>
    <row r="44" spans="1:26" ht="21" customHeight="1" x14ac:dyDescent="0.25">
      <c r="A44" s="135" t="s">
        <v>103</v>
      </c>
      <c r="B44" s="136"/>
      <c r="C44" s="79"/>
      <c r="D44" s="79">
        <v>63.54</v>
      </c>
      <c r="E44" s="80"/>
      <c r="F44" s="80"/>
      <c r="G44" s="79"/>
      <c r="H44" s="79">
        <f>F43-E43+D44+F43-G43</f>
        <v>104.52</v>
      </c>
    </row>
    <row r="45" spans="1:26" ht="25.5" customHeight="1" x14ac:dyDescent="0.25">
      <c r="A45" s="135" t="s">
        <v>137</v>
      </c>
      <c r="B45" s="135"/>
      <c r="C45" s="81"/>
      <c r="D45" s="81"/>
      <c r="E45" s="82"/>
      <c r="F45" s="83"/>
      <c r="G45" s="83"/>
      <c r="H45" s="82">
        <f>H46+H47</f>
        <v>104.52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22.5" customHeight="1" x14ac:dyDescent="0.25">
      <c r="A46" s="84" t="s">
        <v>104</v>
      </c>
      <c r="B46" s="84"/>
      <c r="C46" s="81"/>
      <c r="D46" s="81"/>
      <c r="E46" s="82"/>
      <c r="F46" s="83"/>
      <c r="G46" s="83"/>
      <c r="H46" s="80">
        <f>H25+H38+H41</f>
        <v>104.86000000000001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24" customHeight="1" x14ac:dyDescent="0.25">
      <c r="A47" s="85" t="s">
        <v>105</v>
      </c>
      <c r="B47" s="86"/>
      <c r="C47" s="81"/>
      <c r="D47" s="81"/>
      <c r="E47" s="82"/>
      <c r="F47" s="83"/>
      <c r="G47" s="83"/>
      <c r="H47" s="82">
        <f>H8+H29</f>
        <v>-0.34000000000001229</v>
      </c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3.5" customHeight="1" x14ac:dyDescent="0.25">
      <c r="A48" s="67"/>
      <c r="B48" s="68"/>
      <c r="C48" s="69"/>
      <c r="D48" s="69"/>
      <c r="E48" s="70"/>
      <c r="F48" s="70"/>
      <c r="G48" s="70"/>
      <c r="H48" s="69"/>
    </row>
    <row r="49" spans="1:21" ht="14.25" customHeight="1" x14ac:dyDescent="0.25"/>
    <row r="50" spans="1:21" x14ac:dyDescent="0.25">
      <c r="A50" s="20" t="s">
        <v>138</v>
      </c>
      <c r="D50" s="22"/>
      <c r="E50" s="22"/>
      <c r="F50" s="22"/>
      <c r="G50" s="22"/>
    </row>
    <row r="51" spans="1:21" x14ac:dyDescent="0.25">
      <c r="A51" s="128" t="s">
        <v>55</v>
      </c>
      <c r="B51" s="110"/>
      <c r="C51" s="110"/>
      <c r="D51" s="94"/>
      <c r="E51" s="36" t="s">
        <v>56</v>
      </c>
      <c r="F51" s="36" t="s">
        <v>57</v>
      </c>
      <c r="G51" s="36" t="s">
        <v>102</v>
      </c>
      <c r="H51" s="66" t="s">
        <v>132</v>
      </c>
    </row>
    <row r="52" spans="1:21" x14ac:dyDescent="0.25">
      <c r="A52" s="127"/>
      <c r="B52" s="118"/>
      <c r="C52" s="118"/>
      <c r="D52" s="116"/>
      <c r="E52" s="37"/>
      <c r="F52" s="36"/>
      <c r="G52" s="38" t="s">
        <v>54</v>
      </c>
      <c r="H52" s="66"/>
    </row>
    <row r="53" spans="1:21" x14ac:dyDescent="0.25">
      <c r="A53" s="127"/>
      <c r="B53" s="118"/>
      <c r="C53" s="118"/>
      <c r="D53" s="116"/>
      <c r="E53" s="37"/>
      <c r="F53" s="36"/>
      <c r="G53" s="38"/>
      <c r="H53" s="66"/>
    </row>
    <row r="54" spans="1:21" x14ac:dyDescent="0.25">
      <c r="A54" s="46"/>
      <c r="B54" s="47"/>
      <c r="C54" s="47"/>
      <c r="D54" s="47"/>
      <c r="E54" s="59"/>
      <c r="F54" s="48"/>
      <c r="G54" s="60"/>
    </row>
    <row r="55" spans="1:21" x14ac:dyDescent="0.25">
      <c r="A55" s="20" t="s">
        <v>47</v>
      </c>
      <c r="D55" s="22"/>
      <c r="E55" s="22"/>
      <c r="F55" s="22"/>
      <c r="G55" s="22"/>
    </row>
    <row r="56" spans="1:21" x14ac:dyDescent="0.25">
      <c r="A56" s="20" t="s">
        <v>48</v>
      </c>
      <c r="D56" s="22"/>
      <c r="E56" s="22"/>
      <c r="F56" s="22"/>
      <c r="G56" s="22"/>
    </row>
    <row r="57" spans="1:21" ht="23.25" customHeight="1" x14ac:dyDescent="0.25">
      <c r="A57" s="128" t="s">
        <v>59</v>
      </c>
      <c r="B57" s="110"/>
      <c r="C57" s="110"/>
      <c r="D57" s="110"/>
      <c r="E57" s="94"/>
      <c r="F57" s="40" t="s">
        <v>57</v>
      </c>
      <c r="G57" s="39" t="s">
        <v>58</v>
      </c>
    </row>
    <row r="58" spans="1:21" x14ac:dyDescent="0.25">
      <c r="A58" s="127"/>
      <c r="B58" s="118"/>
      <c r="C58" s="118"/>
      <c r="D58" s="118"/>
      <c r="E58" s="116"/>
      <c r="F58" s="36" t="s">
        <v>54</v>
      </c>
      <c r="G58" s="36"/>
    </row>
    <row r="59" spans="1:21" x14ac:dyDescent="0.25">
      <c r="A59" s="46"/>
      <c r="B59" s="47"/>
      <c r="C59" s="47"/>
      <c r="D59" s="47"/>
      <c r="E59" s="47"/>
      <c r="F59" s="48"/>
      <c r="G59" s="48"/>
    </row>
    <row r="60" spans="1:21" x14ac:dyDescent="0.25">
      <c r="A60" s="46"/>
      <c r="B60" s="47"/>
      <c r="C60" s="47"/>
      <c r="D60" s="47"/>
      <c r="E60" s="47"/>
      <c r="F60" s="48"/>
      <c r="G60" s="48"/>
    </row>
    <row r="61" spans="1:21" x14ac:dyDescent="0.25">
      <c r="A61" s="49"/>
      <c r="B61" s="50"/>
      <c r="C61" s="27"/>
      <c r="D61" s="51"/>
      <c r="E61" s="48"/>
      <c r="F61" s="48"/>
      <c r="G61" s="48"/>
    </row>
    <row r="62" spans="1:21" x14ac:dyDescent="0.25">
      <c r="A62" s="20" t="s">
        <v>99</v>
      </c>
      <c r="F62" s="53"/>
    </row>
    <row r="63" spans="1:21" x14ac:dyDescent="0.25">
      <c r="A63" s="124" t="s">
        <v>141</v>
      </c>
      <c r="B63" s="92"/>
      <c r="C63" s="92"/>
      <c r="D63" s="92"/>
      <c r="E63" s="92"/>
      <c r="F63" s="92"/>
      <c r="G63" s="92"/>
    </row>
    <row r="64" spans="1:21" x14ac:dyDescent="0.25">
      <c r="A64" s="125" t="s">
        <v>142</v>
      </c>
      <c r="B64" s="126"/>
      <c r="C64" s="126"/>
      <c r="D64" s="126"/>
      <c r="E64" s="126"/>
      <c r="F64" s="126"/>
      <c r="G64" s="126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</row>
    <row r="65" spans="1:7" ht="46.5" customHeight="1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65"/>
      <c r="B66" s="65"/>
      <c r="C66" s="65"/>
      <c r="D66" s="65"/>
      <c r="E66" s="65"/>
      <c r="F66" s="65"/>
      <c r="G66" s="65"/>
    </row>
    <row r="67" spans="1:7" x14ac:dyDescent="0.25">
      <c r="A67" s="72"/>
      <c r="B67" s="72"/>
      <c r="C67" s="72"/>
      <c r="D67" s="72"/>
      <c r="E67" s="72"/>
      <c r="F67" s="72"/>
      <c r="G67" s="72"/>
    </row>
    <row r="68" spans="1:7" x14ac:dyDescent="0.25">
      <c r="A68" s="72"/>
      <c r="B68" s="72"/>
      <c r="C68" s="72"/>
      <c r="D68" s="72"/>
      <c r="E68" s="72"/>
      <c r="F68" s="72"/>
      <c r="G68" s="72"/>
    </row>
    <row r="69" spans="1:7" x14ac:dyDescent="0.25">
      <c r="A69" s="22" t="s">
        <v>72</v>
      </c>
      <c r="B69" s="52"/>
    </row>
    <row r="70" spans="1:7" x14ac:dyDescent="0.25">
      <c r="A70" s="22" t="s">
        <v>73</v>
      </c>
      <c r="B70" s="52"/>
      <c r="E70" s="22" t="s">
        <v>74</v>
      </c>
    </row>
    <row r="71" spans="1:7" x14ac:dyDescent="0.25">
      <c r="A71" s="22" t="s">
        <v>82</v>
      </c>
      <c r="B71" s="52"/>
    </row>
    <row r="72" spans="1:7" x14ac:dyDescent="0.25">
      <c r="A72" s="22"/>
      <c r="B72" s="52"/>
    </row>
    <row r="73" spans="1:7" x14ac:dyDescent="0.25">
      <c r="A73" s="18" t="s">
        <v>75</v>
      </c>
    </row>
    <row r="74" spans="1:7" x14ac:dyDescent="0.25">
      <c r="A74" s="18" t="s">
        <v>76</v>
      </c>
    </row>
    <row r="75" spans="1:7" x14ac:dyDescent="0.25">
      <c r="A75" s="18" t="s">
        <v>77</v>
      </c>
    </row>
    <row r="76" spans="1:7" x14ac:dyDescent="0.25">
      <c r="A76" s="18" t="s">
        <v>78</v>
      </c>
    </row>
    <row r="77" spans="1:7" x14ac:dyDescent="0.25">
      <c r="A77" s="18"/>
    </row>
  </sheetData>
  <mergeCells count="38">
    <mergeCell ref="A29:B29"/>
    <mergeCell ref="A31:B31"/>
    <mergeCell ref="A32:B32"/>
    <mergeCell ref="A33:B33"/>
    <mergeCell ref="A34:B34"/>
    <mergeCell ref="A51:D51"/>
    <mergeCell ref="A36:B36"/>
    <mergeCell ref="A37:B37"/>
    <mergeCell ref="A35:B35"/>
    <mergeCell ref="A44:B44"/>
    <mergeCell ref="A45:B45"/>
    <mergeCell ref="A38:B38"/>
    <mergeCell ref="A39:B39"/>
    <mergeCell ref="A40:B40"/>
    <mergeCell ref="A41:B41"/>
    <mergeCell ref="A42:B42"/>
    <mergeCell ref="H64:U64"/>
    <mergeCell ref="A63:G63"/>
    <mergeCell ref="A64:G65"/>
    <mergeCell ref="A52:D52"/>
    <mergeCell ref="A53:D53"/>
    <mergeCell ref="A57:E57"/>
    <mergeCell ref="A58:E58"/>
    <mergeCell ref="A3:B3"/>
    <mergeCell ref="A8:B8"/>
    <mergeCell ref="A10:B10"/>
    <mergeCell ref="A11:H11"/>
    <mergeCell ref="A12:B12"/>
    <mergeCell ref="A7:H7"/>
    <mergeCell ref="A4:B4"/>
    <mergeCell ref="A27:B27"/>
    <mergeCell ref="A14:B14"/>
    <mergeCell ref="A15:B15"/>
    <mergeCell ref="A20:B20"/>
    <mergeCell ref="A23:B23"/>
    <mergeCell ref="A25:B25"/>
    <mergeCell ref="A17:B17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2019-02-13T06:16:45Z</cp:lastPrinted>
  <dcterms:created xsi:type="dcterms:W3CDTF">2013-02-18T04:38:06Z</dcterms:created>
  <dcterms:modified xsi:type="dcterms:W3CDTF">2019-02-18T03:50:05Z</dcterms:modified>
</cp:coreProperties>
</file>