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7 г. отче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0" i="8" l="1"/>
  <c r="G25" i="8"/>
  <c r="H25" i="8"/>
  <c r="G37" i="8"/>
  <c r="H37" i="8"/>
  <c r="H42" i="8"/>
  <c r="H48" i="8"/>
  <c r="F8" i="8"/>
  <c r="E8" i="8"/>
  <c r="H8" i="8"/>
  <c r="F30" i="8"/>
  <c r="E30" i="8"/>
  <c r="H30" i="8"/>
  <c r="H49" i="8"/>
  <c r="G44" i="8"/>
  <c r="G8" i="8"/>
  <c r="G35" i="8"/>
  <c r="G45" i="8"/>
  <c r="F44" i="8"/>
  <c r="F35" i="8"/>
  <c r="F45" i="8"/>
  <c r="E44" i="8"/>
  <c r="E35" i="8"/>
  <c r="E45" i="8"/>
  <c r="F38" i="8"/>
  <c r="H34" i="8"/>
  <c r="H33" i="8"/>
  <c r="H32" i="8"/>
  <c r="G9" i="8"/>
  <c r="G22" i="8"/>
  <c r="G19" i="8"/>
  <c r="G16" i="8"/>
  <c r="G13" i="8"/>
  <c r="E9" i="8"/>
  <c r="H47" i="8"/>
  <c r="E38" i="8"/>
  <c r="F13" i="8"/>
  <c r="F16" i="8"/>
  <c r="F19" i="8"/>
  <c r="F22" i="8"/>
  <c r="F26" i="8"/>
  <c r="E26" i="8"/>
  <c r="E22" i="8"/>
  <c r="E19" i="8"/>
  <c r="E16" i="8"/>
  <c r="E13" i="8"/>
  <c r="H26" i="8"/>
  <c r="H27" i="8"/>
  <c r="H41" i="8"/>
  <c r="H39" i="8"/>
  <c r="H38" i="8"/>
  <c r="G57" i="8"/>
  <c r="H10" i="8"/>
  <c r="C13" i="8"/>
  <c r="C9" i="8"/>
  <c r="H46" i="8"/>
  <c r="H23" i="8"/>
  <c r="H22" i="8"/>
  <c r="H21" i="8"/>
  <c r="H20" i="8"/>
  <c r="H19" i="8"/>
  <c r="H18" i="8"/>
  <c r="H17" i="8"/>
  <c r="H16" i="8"/>
  <c r="H15" i="8"/>
  <c r="H14" i="8"/>
  <c r="H13" i="8"/>
  <c r="H12" i="8"/>
  <c r="F9" i="8"/>
  <c r="H9" i="8"/>
</calcChain>
</file>

<file path=xl/sharedStrings.xml><?xml version="1.0" encoding="utf-8"?>
<sst xmlns="http://schemas.openxmlformats.org/spreadsheetml/2006/main" count="182" uniqueCount="157">
  <si>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</si>
  <si>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</si>
  <si>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</si>
  <si>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</si>
  <si>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</si>
  <si>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</si>
  <si>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</si>
  <si>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</si>
  <si>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</si>
  <si>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</si>
  <si>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</si>
  <si>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</si>
  <si>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</si>
  <si>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</si>
  <si>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</si>
  <si>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</si>
  <si>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</si>
  <si>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</si>
  <si>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ukl2006@mail.ru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</si>
  <si>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</si>
  <si>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</si>
  <si>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</si>
  <si>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</si>
  <si>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</si>
  <si>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</si>
  <si>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</si>
  <si>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</si>
  <si>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</si>
  <si>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</si>
  <si>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</si>
  <si>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</si>
  <si>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</si>
  <si>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</si>
  <si>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</si>
  <si>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</si>
  <si>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</si>
  <si>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</si>
  <si>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</si>
  <si>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</si>
  <si>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</si>
  <si>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</si>
  <si>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</si>
  <si>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</si>
  <si>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</si>
  <si>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</si>
  <si>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</si>
  <si>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</si>
  <si>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</si>
  <si>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</si>
  <si>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</si>
  <si>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</si>
  <si>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</si>
  <si>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</si>
  <si>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</si>
  <si>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</si>
  <si>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</si>
  <si>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</si>
  <si>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</si>
  <si>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</si>
  <si>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</si>
  <si>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</si>
  <si>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</si>
  <si>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</si>
  <si>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</si>
  <si>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</si>
  <si>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</si>
  <si>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</si>
  <si>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</si>
  <si>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</si>
  <si>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</si>
  <si>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</si>
  <si>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</si>
  <si>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</si>
  <si>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</si>
  <si>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</si>
  <si>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</si>
  <si>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</si>
  <si>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</si>
  <si>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</si>
  <si>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</si>
  <si>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</si>
  <si>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</si>
  <si>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</si>
  <si>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</si>
  <si>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</si>
  <si>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</si>
  <si>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</si>
  <si>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</si>
  <si>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</si>
  <si>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</si>
  <si>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</si>
  <si>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</si>
  <si>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>5 этажей</t>
  </si>
  <si>
    <t xml:space="preserve"> ООО "Управляющая компания Ленинского района -1"</t>
  </si>
  <si>
    <t>Ленинского района -1"</t>
  </si>
  <si>
    <t>серия 25 № 002827459 от 30 июля 2007 года</t>
  </si>
  <si>
    <t>№ 6/4 по ул. Ивановской</t>
  </si>
  <si>
    <t>1948 год</t>
  </si>
  <si>
    <t>4 подъезда</t>
  </si>
  <si>
    <t>Ивановская 6/4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</si>
  <si>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</si>
  <si>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</si>
  <si>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</si>
  <si>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</si>
  <si>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</si>
  <si>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</si>
  <si>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</si>
  <si>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</si>
  <si>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</si>
  <si>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</si>
  <si>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</si>
  <si>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</si>
  <si>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</si>
  <si>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</si>
  <si>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</si>
  <si>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388,8 кв.м</t>
  </si>
  <si>
    <t>1.4 Вывоз и утилизация ТБО</t>
  </si>
  <si>
    <t>часть 4.</t>
  </si>
  <si>
    <t>ул. Тунгусская,8</t>
  </si>
  <si>
    <t>Количество проживающих</t>
  </si>
  <si>
    <t>итого по дому:</t>
  </si>
  <si>
    <t>прочие работы и услуги</t>
  </si>
  <si>
    <t>2.Рекламные конструкции на доме, в т.ч.</t>
  </si>
  <si>
    <t>услуги по управлению, налоги, ДНР</t>
  </si>
  <si>
    <t>итого прочие: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</si>
  <si>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</si>
  <si>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</si>
  <si>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</si>
  <si>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</si>
  <si>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</si>
  <si>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1,текущий ремонт коммуникаций, проходящих через нежилые помещения, в т.ч</t>
  </si>
  <si>
    <t>исполнитель</t>
  </si>
  <si>
    <t>итого:</t>
  </si>
  <si>
    <t xml:space="preserve"> </t>
  </si>
  <si>
    <t>3. Ростелеком</t>
  </si>
  <si>
    <t>в т.ч. Услуги по управлению, налоги</t>
  </si>
  <si>
    <t>250 р/м</t>
  </si>
  <si>
    <t xml:space="preserve">                                              02 июня 2008 года</t>
  </si>
  <si>
    <t xml:space="preserve">                       Отчет ООО "Управляющей компании Ленинского района-1"  за 2017 г.</t>
  </si>
  <si>
    <t>83 чел.</t>
  </si>
  <si>
    <t>3393,6 кв.м</t>
  </si>
  <si>
    <t>943,7 кв.м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</si>
  <si>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</si>
  <si>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</si>
  <si>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3.Коммунальные услуги на ОДН, всего:</t>
  </si>
  <si>
    <t xml:space="preserve">в том числе: </t>
  </si>
  <si>
    <t>ХВС на содержание ОИ МКД</t>
  </si>
  <si>
    <t>эл.энергия на содержание ОИ МКД</t>
  </si>
  <si>
    <t>отведение сточных вод</t>
  </si>
  <si>
    <t>переходящие остатки д/ср-в на конец  2017 г.</t>
  </si>
  <si>
    <t>3. Перечень работ, выполненных по статье " текущий ремонт"  в 2017 году.</t>
  </si>
  <si>
    <t>дизайн проект придомовой территории</t>
  </si>
  <si>
    <t>Диагностик ДВ</t>
  </si>
  <si>
    <t xml:space="preserve">План по статье "текущий ремонт" на 2018 год. </t>
  </si>
  <si>
    <t>Предложение Управляющей компании: ремонт системы электроснабжения.</t>
  </si>
  <si>
    <t xml:space="preserve">примечание: из начислений 2017 года исключены начисления по  бывшей квартире № 42 в   сумме 210704,81 руб, что изменило общую сумму задолженности на счету дома. 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</si>
  <si>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164/01 от 29.01.2018 г.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</si>
</sst>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16" fillId="0" borderId="1" xfId="0" applyFont="1" applyBorder="1"/>
    <xf numFmtId="0" fontId="4" fillId="0" borderId="5" xfId="0" applyFont="1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/>
    <xf numFmtId="2" fontId="3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2" fontId="0" fillId="0" borderId="0" xfId="0" applyNumberForma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16" fillId="0" borderId="2" xfId="0" applyFont="1" applyBorder="1" applyAlignment="1"/>
    <xf numFmtId="0" fontId="0" fillId="0" borderId="6" xfId="0" applyBorder="1" applyAlignme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138</v>
      </c>
      <c r="C1" s="1"/>
    </row>
    <row r="2" spans="1:4" ht="15" customHeight="1" x14ac:dyDescent="0.25">
      <c r="A2" s="2" t="s">
        <v>55</v>
      </c>
      <c r="C2" s="4"/>
    </row>
    <row r="3" spans="1:4" ht="15.75" x14ac:dyDescent="0.25">
      <c r="B3" s="4" t="s">
        <v>10</v>
      </c>
      <c r="C3" s="24" t="s">
        <v>96</v>
      </c>
    </row>
    <row r="4" spans="1:4" ht="14.25" customHeight="1" x14ac:dyDescent="0.25">
      <c r="A4" s="22" t="s">
        <v>156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56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93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4" t="s">
        <v>12</v>
      </c>
      <c r="D9" s="105"/>
    </row>
    <row r="10" spans="1:4" s="3" customFormat="1" ht="24" customHeight="1" x14ac:dyDescent="0.25">
      <c r="A10" s="12" t="s">
        <v>2</v>
      </c>
      <c r="B10" s="15" t="s">
        <v>13</v>
      </c>
      <c r="C10" s="96" t="s">
        <v>95</v>
      </c>
      <c r="D10" s="97"/>
    </row>
    <row r="11" spans="1:4" s="3" customFormat="1" ht="15" customHeight="1" x14ac:dyDescent="0.25">
      <c r="A11" s="12" t="s">
        <v>3</v>
      </c>
      <c r="B11" s="13" t="s">
        <v>14</v>
      </c>
      <c r="C11" s="104" t="s">
        <v>15</v>
      </c>
      <c r="D11" s="105"/>
    </row>
    <row r="12" spans="1:4" s="3" customFormat="1" ht="15" customHeight="1" x14ac:dyDescent="0.25">
      <c r="A12" s="64" t="s">
        <v>4</v>
      </c>
      <c r="B12" s="65" t="s">
        <v>100</v>
      </c>
      <c r="C12" s="60" t="s">
        <v>101</v>
      </c>
      <c r="D12" s="61" t="s">
        <v>102</v>
      </c>
    </row>
    <row r="13" spans="1:4" s="3" customFormat="1" ht="15" customHeight="1" x14ac:dyDescent="0.25">
      <c r="A13" s="66"/>
      <c r="B13" s="67"/>
      <c r="C13" s="60" t="s">
        <v>103</v>
      </c>
      <c r="D13" s="61" t="s">
        <v>104</v>
      </c>
    </row>
    <row r="14" spans="1:4" s="3" customFormat="1" ht="15" customHeight="1" x14ac:dyDescent="0.25">
      <c r="A14" s="66"/>
      <c r="B14" s="67"/>
      <c r="C14" s="60" t="s">
        <v>105</v>
      </c>
      <c r="D14" s="61" t="s">
        <v>106</v>
      </c>
    </row>
    <row r="15" spans="1:4" s="3" customFormat="1" ht="15" customHeight="1" x14ac:dyDescent="0.25">
      <c r="A15" s="66"/>
      <c r="B15" s="67"/>
      <c r="C15" s="60" t="s">
        <v>107</v>
      </c>
      <c r="D15" s="61" t="s">
        <v>108</v>
      </c>
    </row>
    <row r="16" spans="1:4" s="3" customFormat="1" ht="15" customHeight="1" x14ac:dyDescent="0.25">
      <c r="A16" s="66"/>
      <c r="B16" s="67"/>
      <c r="C16" s="60" t="s">
        <v>109</v>
      </c>
      <c r="D16" s="61" t="s">
        <v>110</v>
      </c>
    </row>
    <row r="17" spans="1:4" s="3" customFormat="1" ht="15" customHeight="1" x14ac:dyDescent="0.25">
      <c r="A17" s="66"/>
      <c r="B17" s="67"/>
      <c r="C17" s="60" t="s">
        <v>111</v>
      </c>
      <c r="D17" s="61" t="s">
        <v>112</v>
      </c>
    </row>
    <row r="18" spans="1:4" s="3" customFormat="1" ht="15" customHeight="1" x14ac:dyDescent="0.25">
      <c r="A18" s="68"/>
      <c r="B18" s="69"/>
      <c r="C18" s="60" t="s">
        <v>113</v>
      </c>
      <c r="D18" s="61" t="s">
        <v>114</v>
      </c>
    </row>
    <row r="19" spans="1:4" s="3" customFormat="1" ht="14.25" customHeight="1" x14ac:dyDescent="0.25">
      <c r="A19" s="12" t="s">
        <v>5</v>
      </c>
      <c r="B19" s="13" t="s">
        <v>16</v>
      </c>
      <c r="C19" s="106" t="s">
        <v>18</v>
      </c>
      <c r="D19" s="107"/>
    </row>
    <row r="20" spans="1:4" s="3" customFormat="1" x14ac:dyDescent="0.25">
      <c r="A20" s="12" t="s">
        <v>6</v>
      </c>
      <c r="B20" s="13" t="s">
        <v>17</v>
      </c>
      <c r="C20" s="106" t="s">
        <v>59</v>
      </c>
      <c r="D20" s="108"/>
    </row>
    <row r="21" spans="1:4" s="3" customFormat="1" ht="16.5" customHeight="1" x14ac:dyDescent="0.25">
      <c r="A21" s="12" t="s">
        <v>7</v>
      </c>
      <c r="B21" s="13" t="s">
        <v>19</v>
      </c>
      <c r="C21" s="96" t="s">
        <v>20</v>
      </c>
      <c r="D21" s="97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98" t="s">
        <v>28</v>
      </c>
      <c r="B26" s="99"/>
      <c r="C26" s="99"/>
      <c r="D26" s="100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20" t="s">
        <v>29</v>
      </c>
      <c r="B29" s="19"/>
      <c r="C29" s="19"/>
      <c r="D29" s="19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10" t="s">
        <v>32</v>
      </c>
    </row>
    <row r="31" spans="1:4" x14ac:dyDescent="0.25">
      <c r="A31" s="20" t="s">
        <v>48</v>
      </c>
      <c r="B31" s="19"/>
      <c r="C31" s="19"/>
      <c r="D31" s="19"/>
    </row>
    <row r="32" spans="1:4" ht="13.5" customHeight="1" x14ac:dyDescent="0.25">
      <c r="A32" s="20" t="s">
        <v>49</v>
      </c>
      <c r="B32" s="19"/>
      <c r="C32" s="19"/>
      <c r="D32" s="19"/>
    </row>
    <row r="33" spans="1:4" ht="12" customHeight="1" x14ac:dyDescent="0.25">
      <c r="A33" s="7">
        <v>1</v>
      </c>
      <c r="B33" s="6" t="s">
        <v>33</v>
      </c>
      <c r="C33" s="6" t="s">
        <v>118</v>
      </c>
      <c r="D33" s="10" t="s">
        <v>34</v>
      </c>
    </row>
    <row r="34" spans="1:4" x14ac:dyDescent="0.25">
      <c r="A34" s="20" t="s">
        <v>35</v>
      </c>
      <c r="B34" s="19"/>
      <c r="C34" s="19"/>
      <c r="D34" s="19"/>
    </row>
    <row r="35" spans="1:4" ht="14.25" customHeight="1" x14ac:dyDescent="0.25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 x14ac:dyDescent="0.25">
      <c r="A36" s="20" t="s">
        <v>38</v>
      </c>
      <c r="B36" s="19"/>
      <c r="C36" s="19"/>
      <c r="D36" s="19"/>
    </row>
    <row r="37" spans="1:4" x14ac:dyDescent="0.25">
      <c r="A37" s="7">
        <v>1</v>
      </c>
      <c r="B37" s="6" t="s">
        <v>39</v>
      </c>
      <c r="C37" s="6" t="s">
        <v>26</v>
      </c>
      <c r="D37" s="6" t="s">
        <v>27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54</v>
      </c>
      <c r="B39" s="19"/>
      <c r="C39" s="19"/>
      <c r="D39" s="19"/>
    </row>
    <row r="40" spans="1:4" x14ac:dyDescent="0.25">
      <c r="A40" s="7">
        <v>1</v>
      </c>
      <c r="B40" s="6" t="s">
        <v>40</v>
      </c>
      <c r="C40" s="94" t="s">
        <v>97</v>
      </c>
      <c r="D40" s="101"/>
    </row>
    <row r="41" spans="1:4" x14ac:dyDescent="0.25">
      <c r="A41" s="7">
        <v>2</v>
      </c>
      <c r="B41" s="6" t="s">
        <v>42</v>
      </c>
      <c r="C41" s="94" t="s">
        <v>92</v>
      </c>
      <c r="D41" s="101"/>
    </row>
    <row r="42" spans="1:4" ht="15" customHeight="1" x14ac:dyDescent="0.25">
      <c r="A42" s="7">
        <v>3</v>
      </c>
      <c r="B42" s="6" t="s">
        <v>43</v>
      </c>
      <c r="C42" s="94" t="s">
        <v>98</v>
      </c>
      <c r="D42" s="95"/>
    </row>
    <row r="43" spans="1:4" x14ac:dyDescent="0.25">
      <c r="A43" s="7">
        <v>4</v>
      </c>
      <c r="B43" s="6" t="s">
        <v>41</v>
      </c>
      <c r="C43" s="94" t="s">
        <v>60</v>
      </c>
      <c r="D43" s="95"/>
    </row>
    <row r="44" spans="1:4" x14ac:dyDescent="0.25">
      <c r="A44" s="7">
        <v>5</v>
      </c>
      <c r="B44" s="6" t="s">
        <v>44</v>
      </c>
      <c r="C44" s="94" t="s">
        <v>60</v>
      </c>
      <c r="D44" s="95"/>
    </row>
    <row r="45" spans="1:4" x14ac:dyDescent="0.25">
      <c r="A45" s="7">
        <v>6</v>
      </c>
      <c r="B45" s="6" t="s">
        <v>45</v>
      </c>
      <c r="C45" s="94" t="s">
        <v>140</v>
      </c>
      <c r="D45" s="101"/>
    </row>
    <row r="46" spans="1:4" ht="15" customHeight="1" x14ac:dyDescent="0.25">
      <c r="A46" s="7">
        <v>7</v>
      </c>
      <c r="B46" s="6" t="s">
        <v>46</v>
      </c>
      <c r="C46" s="94" t="s">
        <v>141</v>
      </c>
      <c r="D46" s="101"/>
    </row>
    <row r="47" spans="1:4" x14ac:dyDescent="0.25">
      <c r="A47" s="7">
        <v>8</v>
      </c>
      <c r="B47" s="6" t="s">
        <v>47</v>
      </c>
      <c r="C47" s="94" t="s">
        <v>115</v>
      </c>
      <c r="D47" s="101"/>
    </row>
    <row r="48" spans="1:4" x14ac:dyDescent="0.25">
      <c r="A48" s="7">
        <v>9</v>
      </c>
      <c r="B48" s="6" t="s">
        <v>119</v>
      </c>
      <c r="C48" s="102" t="s">
        <v>139</v>
      </c>
      <c r="D48" s="103"/>
    </row>
    <row r="49" spans="1:4" x14ac:dyDescent="0.25">
      <c r="A49" s="76"/>
      <c r="B49" s="76" t="s">
        <v>91</v>
      </c>
      <c r="C49" s="92" t="s">
        <v>137</v>
      </c>
      <c r="D49" s="93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9:D9"/>
    <mergeCell ref="C10:D10"/>
    <mergeCell ref="C11:D11"/>
    <mergeCell ref="C19:D19"/>
    <mergeCell ref="C20:D20"/>
    <mergeCell ref="C49:D49"/>
    <mergeCell ref="C43:D43"/>
    <mergeCell ref="C21:D21"/>
    <mergeCell ref="A26:D26"/>
    <mergeCell ref="C40:D40"/>
    <mergeCell ref="C41:D41"/>
    <mergeCell ref="C42:D42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10" workbookViewId="0">
      <selection activeCell="I53" sqref="I53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1.85546875" customWidth="1"/>
    <col min="9" max="9" width="16.140625" customWidth="1"/>
  </cols>
  <sheetData>
    <row r="1" spans="1:8" x14ac:dyDescent="0.25">
      <c r="A1" s="4" t="s">
        <v>126</v>
      </c>
      <c r="B1"/>
      <c r="C1" s="42"/>
      <c r="D1" s="42"/>
    </row>
    <row r="2" spans="1:8" ht="13.5" customHeight="1" x14ac:dyDescent="0.25">
      <c r="A2" s="4" t="s">
        <v>142</v>
      </c>
      <c r="B2"/>
      <c r="C2" s="42"/>
      <c r="D2" s="42"/>
    </row>
    <row r="3" spans="1:8" ht="56.25" customHeight="1" x14ac:dyDescent="0.25">
      <c r="A3" s="126" t="s">
        <v>66</v>
      </c>
      <c r="B3" s="127"/>
      <c r="C3" s="43" t="s">
        <v>67</v>
      </c>
      <c r="D3" s="32" t="s">
        <v>68</v>
      </c>
      <c r="E3" s="32" t="s">
        <v>69</v>
      </c>
      <c r="F3" s="32" t="s">
        <v>70</v>
      </c>
      <c r="G3" s="44" t="s">
        <v>71</v>
      </c>
      <c r="H3" s="32" t="s">
        <v>72</v>
      </c>
    </row>
    <row r="4" spans="1:8" ht="30" customHeight="1" x14ac:dyDescent="0.25">
      <c r="A4" s="131" t="s">
        <v>133</v>
      </c>
      <c r="B4" s="132"/>
      <c r="C4" s="43"/>
      <c r="D4" s="32">
        <v>-174.19</v>
      </c>
      <c r="E4" s="32"/>
      <c r="F4" s="32"/>
      <c r="G4" s="44"/>
      <c r="H4" s="32"/>
    </row>
    <row r="5" spans="1:8" ht="17.25" customHeight="1" x14ac:dyDescent="0.25">
      <c r="A5" s="78" t="s">
        <v>127</v>
      </c>
      <c r="B5" s="79"/>
      <c r="C5" s="43"/>
      <c r="D5" s="32">
        <v>175.57</v>
      </c>
      <c r="E5" s="32"/>
      <c r="F5" s="32"/>
      <c r="G5" s="44"/>
      <c r="H5" s="32"/>
    </row>
    <row r="6" spans="1:8" ht="18" customHeight="1" x14ac:dyDescent="0.25">
      <c r="A6" s="78" t="s">
        <v>128</v>
      </c>
      <c r="B6" s="79"/>
      <c r="C6" s="43"/>
      <c r="D6" s="32">
        <v>-349.56</v>
      </c>
      <c r="E6" s="32"/>
      <c r="F6" s="32"/>
      <c r="G6" s="44"/>
      <c r="H6" s="32"/>
    </row>
    <row r="7" spans="1:8" ht="21" customHeight="1" x14ac:dyDescent="0.25">
      <c r="A7" s="128" t="s">
        <v>143</v>
      </c>
      <c r="B7" s="114"/>
      <c r="C7" s="114"/>
      <c r="D7" s="114"/>
      <c r="E7" s="114"/>
      <c r="F7" s="114"/>
      <c r="G7" s="114"/>
      <c r="H7" s="117"/>
    </row>
    <row r="8" spans="1:8" ht="17.25" customHeight="1" x14ac:dyDescent="0.25">
      <c r="A8" s="126" t="s">
        <v>73</v>
      </c>
      <c r="B8" s="93"/>
      <c r="C8" s="36">
        <v>14.23</v>
      </c>
      <c r="D8" s="33">
        <v>-291.54000000000002</v>
      </c>
      <c r="E8" s="33">
        <f>E12+E15+E18+E21</f>
        <v>417.60999999999996</v>
      </c>
      <c r="F8" s="33">
        <f>F12+F15+F18+F21</f>
        <v>528.22</v>
      </c>
      <c r="G8" s="33">
        <f>G12+G15+G18+G21</f>
        <v>528.22</v>
      </c>
      <c r="H8" s="81">
        <f>F8-E8+D8</f>
        <v>-180.92999999999995</v>
      </c>
    </row>
    <row r="9" spans="1:8" x14ac:dyDescent="0.25">
      <c r="A9" s="45" t="s">
        <v>74</v>
      </c>
      <c r="B9" s="46"/>
      <c r="C9" s="7">
        <f>C8-C10</f>
        <v>12.81</v>
      </c>
      <c r="D9" s="7">
        <v>-262.39</v>
      </c>
      <c r="E9" s="81">
        <f>E8-E10</f>
        <v>375.84999999999997</v>
      </c>
      <c r="F9" s="81">
        <f>F8-F10</f>
        <v>475.40000000000003</v>
      </c>
      <c r="G9" s="81">
        <f>G8-G10</f>
        <v>475.40000000000003</v>
      </c>
      <c r="H9" s="81">
        <f t="shared" ref="H9:H10" si="0">F9-E9+D9</f>
        <v>-162.83999999999992</v>
      </c>
    </row>
    <row r="10" spans="1:8" x14ac:dyDescent="0.25">
      <c r="A10" s="113" t="s">
        <v>75</v>
      </c>
      <c r="B10" s="114"/>
      <c r="C10" s="7">
        <v>1.42</v>
      </c>
      <c r="D10" s="7">
        <v>-29.15</v>
      </c>
      <c r="E10" s="81">
        <v>41.76</v>
      </c>
      <c r="F10" s="81">
        <v>52.82</v>
      </c>
      <c r="G10" s="81">
        <v>52.82</v>
      </c>
      <c r="H10" s="81">
        <f t="shared" si="0"/>
        <v>-18.089999999999996</v>
      </c>
    </row>
    <row r="11" spans="1:8" ht="12.75" customHeight="1" x14ac:dyDescent="0.25">
      <c r="A11" s="128" t="s">
        <v>76</v>
      </c>
      <c r="B11" s="110"/>
      <c r="C11" s="110"/>
      <c r="D11" s="110"/>
      <c r="E11" s="110"/>
      <c r="F11" s="110"/>
      <c r="G11" s="110"/>
      <c r="H11" s="93"/>
    </row>
    <row r="12" spans="1:8" x14ac:dyDescent="0.25">
      <c r="A12" s="129" t="s">
        <v>57</v>
      </c>
      <c r="B12" s="130"/>
      <c r="C12" s="36">
        <v>4.76</v>
      </c>
      <c r="D12" s="33">
        <v>-98.2</v>
      </c>
      <c r="E12" s="33">
        <v>146.21</v>
      </c>
      <c r="F12" s="33">
        <v>176.73</v>
      </c>
      <c r="G12" s="33">
        <v>176.73</v>
      </c>
      <c r="H12" s="81">
        <f t="shared" ref="H12:H23" si="1">F12-E12+D12</f>
        <v>-67.680000000000021</v>
      </c>
    </row>
    <row r="13" spans="1:8" x14ac:dyDescent="0.25">
      <c r="A13" s="45" t="s">
        <v>74</v>
      </c>
      <c r="B13" s="46"/>
      <c r="C13" s="7">
        <f>C12-C14</f>
        <v>4.2799999999999994</v>
      </c>
      <c r="D13" s="7">
        <v>-95.35</v>
      </c>
      <c r="E13" s="81">
        <f>E12-E14</f>
        <v>131.59</v>
      </c>
      <c r="F13" s="81">
        <f>F12-F14</f>
        <v>159.06</v>
      </c>
      <c r="G13" s="81">
        <f>G12-G14</f>
        <v>159.06</v>
      </c>
      <c r="H13" s="81">
        <f t="shared" si="1"/>
        <v>-67.88</v>
      </c>
    </row>
    <row r="14" spans="1:8" x14ac:dyDescent="0.25">
      <c r="A14" s="113" t="s">
        <v>75</v>
      </c>
      <c r="B14" s="114"/>
      <c r="C14" s="7">
        <v>0.48</v>
      </c>
      <c r="D14" s="7">
        <v>-9.85</v>
      </c>
      <c r="E14" s="81">
        <v>14.62</v>
      </c>
      <c r="F14" s="81">
        <v>17.670000000000002</v>
      </c>
      <c r="G14" s="81">
        <v>17.670000000000002</v>
      </c>
      <c r="H14" s="81">
        <f t="shared" si="1"/>
        <v>-6.7999999999999972</v>
      </c>
    </row>
    <row r="15" spans="1:8" ht="23.25" customHeight="1" x14ac:dyDescent="0.25">
      <c r="A15" s="129" t="s">
        <v>50</v>
      </c>
      <c r="B15" s="130"/>
      <c r="C15" s="36">
        <v>3.45</v>
      </c>
      <c r="D15" s="33">
        <v>-71.150000000000006</v>
      </c>
      <c r="E15" s="33">
        <v>87.74</v>
      </c>
      <c r="F15" s="33">
        <v>112.75</v>
      </c>
      <c r="G15" s="33">
        <v>112.75</v>
      </c>
      <c r="H15" s="81">
        <f t="shared" si="1"/>
        <v>-46.14</v>
      </c>
    </row>
    <row r="16" spans="1:8" x14ac:dyDescent="0.25">
      <c r="A16" s="45" t="s">
        <v>74</v>
      </c>
      <c r="B16" s="46"/>
      <c r="C16" s="7">
        <v>3.1</v>
      </c>
      <c r="D16" s="7">
        <v>-64.05</v>
      </c>
      <c r="E16" s="81">
        <f>E15-E17</f>
        <v>78.97</v>
      </c>
      <c r="F16" s="81">
        <f>F15-F17</f>
        <v>101.47</v>
      </c>
      <c r="G16" s="81">
        <f>G15-G17</f>
        <v>101.47</v>
      </c>
      <c r="H16" s="81">
        <f t="shared" si="1"/>
        <v>-41.55</v>
      </c>
    </row>
    <row r="17" spans="1:8" ht="15" customHeight="1" x14ac:dyDescent="0.25">
      <c r="A17" s="113" t="s">
        <v>75</v>
      </c>
      <c r="B17" s="114"/>
      <c r="C17" s="7">
        <v>0.35</v>
      </c>
      <c r="D17" s="7">
        <v>-7.1</v>
      </c>
      <c r="E17" s="81">
        <v>8.77</v>
      </c>
      <c r="F17" s="81">
        <v>11.28</v>
      </c>
      <c r="G17" s="81">
        <v>11.28</v>
      </c>
      <c r="H17" s="81">
        <f t="shared" si="1"/>
        <v>-4.59</v>
      </c>
    </row>
    <row r="18" spans="1:8" ht="15" customHeight="1" x14ac:dyDescent="0.25">
      <c r="A18" s="129" t="s">
        <v>58</v>
      </c>
      <c r="B18" s="130"/>
      <c r="C18" s="43">
        <v>2.37</v>
      </c>
      <c r="D18" s="33">
        <v>-48.91</v>
      </c>
      <c r="E18" s="33">
        <v>72.33</v>
      </c>
      <c r="F18" s="33">
        <v>94.1</v>
      </c>
      <c r="G18" s="33">
        <v>94.1</v>
      </c>
      <c r="H18" s="81">
        <f t="shared" si="1"/>
        <v>-27.14</v>
      </c>
    </row>
    <row r="19" spans="1:8" ht="13.5" customHeight="1" x14ac:dyDescent="0.25">
      <c r="A19" s="45" t="s">
        <v>74</v>
      </c>
      <c r="B19" s="46"/>
      <c r="C19" s="7">
        <v>2.13</v>
      </c>
      <c r="D19" s="7">
        <v>-44.02</v>
      </c>
      <c r="E19" s="81">
        <f>E18-E20</f>
        <v>65.099999999999994</v>
      </c>
      <c r="F19" s="81">
        <f>F18-F20</f>
        <v>84.69</v>
      </c>
      <c r="G19" s="81">
        <f>G18-G20</f>
        <v>84.69</v>
      </c>
      <c r="H19" s="81">
        <f t="shared" si="1"/>
        <v>-24.43</v>
      </c>
    </row>
    <row r="20" spans="1:8" ht="12.75" customHeight="1" x14ac:dyDescent="0.25">
      <c r="A20" s="113" t="s">
        <v>75</v>
      </c>
      <c r="B20" s="114"/>
      <c r="C20" s="7">
        <v>0.24</v>
      </c>
      <c r="D20" s="7">
        <v>-4.8899999999999997</v>
      </c>
      <c r="E20" s="81">
        <v>7.23</v>
      </c>
      <c r="F20" s="81">
        <v>9.41</v>
      </c>
      <c r="G20" s="81">
        <v>9.41</v>
      </c>
      <c r="H20" s="81">
        <f t="shared" si="1"/>
        <v>-2.71</v>
      </c>
    </row>
    <row r="21" spans="1:8" ht="14.25" customHeight="1" x14ac:dyDescent="0.25">
      <c r="A21" s="10" t="s">
        <v>116</v>
      </c>
      <c r="B21" s="47"/>
      <c r="C21" s="35">
        <v>3.65</v>
      </c>
      <c r="D21" s="7">
        <v>-73.28</v>
      </c>
      <c r="E21" s="7">
        <v>111.33</v>
      </c>
      <c r="F21" s="7">
        <v>144.63999999999999</v>
      </c>
      <c r="G21" s="7">
        <v>144.63999999999999</v>
      </c>
      <c r="H21" s="81">
        <f t="shared" si="1"/>
        <v>-39.970000000000013</v>
      </c>
    </row>
    <row r="22" spans="1:8" ht="14.25" customHeight="1" x14ac:dyDescent="0.25">
      <c r="A22" s="45" t="s">
        <v>74</v>
      </c>
      <c r="B22" s="46"/>
      <c r="C22" s="7">
        <v>3.29</v>
      </c>
      <c r="D22" s="7">
        <v>-65.88</v>
      </c>
      <c r="E22" s="81">
        <f>E21-E23</f>
        <v>100.2</v>
      </c>
      <c r="F22" s="81">
        <f>F21-F23</f>
        <v>130.17999999999998</v>
      </c>
      <c r="G22" s="81">
        <f>G21-G23</f>
        <v>130.17999999999998</v>
      </c>
      <c r="H22" s="81">
        <f t="shared" si="1"/>
        <v>-35.90000000000002</v>
      </c>
    </row>
    <row r="23" spans="1:8" x14ac:dyDescent="0.25">
      <c r="A23" s="113" t="s">
        <v>75</v>
      </c>
      <c r="B23" s="114"/>
      <c r="C23" s="7">
        <v>0.36</v>
      </c>
      <c r="D23" s="7">
        <v>7.4</v>
      </c>
      <c r="E23" s="81">
        <v>11.13</v>
      </c>
      <c r="F23" s="81">
        <v>14.46</v>
      </c>
      <c r="G23" s="81">
        <v>14.46</v>
      </c>
      <c r="H23" s="81">
        <f t="shared" si="1"/>
        <v>10.73</v>
      </c>
    </row>
    <row r="24" spans="1:8" ht="9.75" customHeight="1" x14ac:dyDescent="0.25">
      <c r="A24" s="63"/>
      <c r="B24" s="62"/>
      <c r="C24" s="7"/>
      <c r="D24" s="7"/>
      <c r="E24" s="7"/>
      <c r="F24" s="7"/>
      <c r="G24" s="58"/>
      <c r="H24" s="70"/>
    </row>
    <row r="25" spans="1:8" ht="15.75" customHeight="1" x14ac:dyDescent="0.25">
      <c r="A25" s="126" t="s">
        <v>51</v>
      </c>
      <c r="B25" s="93"/>
      <c r="C25" s="35">
        <v>4.49</v>
      </c>
      <c r="D25" s="35">
        <v>-58.02</v>
      </c>
      <c r="E25" s="7">
        <v>137.05000000000001</v>
      </c>
      <c r="F25" s="7">
        <v>166.7</v>
      </c>
      <c r="G25" s="58">
        <f>G26+G27</f>
        <v>21.67</v>
      </c>
      <c r="H25" s="81">
        <f>F25-E25+D25+F25-G25</f>
        <v>116.65999999999995</v>
      </c>
    </row>
    <row r="26" spans="1:8" ht="15" customHeight="1" x14ac:dyDescent="0.25">
      <c r="A26" s="45" t="s">
        <v>77</v>
      </c>
      <c r="B26" s="46"/>
      <c r="C26" s="7">
        <v>4.04</v>
      </c>
      <c r="D26" s="7">
        <v>-54.39</v>
      </c>
      <c r="E26" s="81">
        <f>E25-E27</f>
        <v>123.34</v>
      </c>
      <c r="F26" s="81">
        <f>F25-F27</f>
        <v>150.02999999999997</v>
      </c>
      <c r="G26" s="59">
        <v>5</v>
      </c>
      <c r="H26" s="81">
        <f t="shared" ref="H26:H27" si="2">F26-E26+D26+F26-G26</f>
        <v>117.32999999999994</v>
      </c>
    </row>
    <row r="27" spans="1:8" ht="12.75" customHeight="1" x14ac:dyDescent="0.25">
      <c r="A27" s="113" t="s">
        <v>75</v>
      </c>
      <c r="B27" s="114"/>
      <c r="C27" s="7">
        <v>0.45</v>
      </c>
      <c r="D27" s="7">
        <v>-3.63</v>
      </c>
      <c r="E27" s="81">
        <v>13.71</v>
      </c>
      <c r="F27" s="81">
        <v>16.670000000000002</v>
      </c>
      <c r="G27" s="7">
        <v>16.670000000000002</v>
      </c>
      <c r="H27" s="81">
        <f t="shared" si="2"/>
        <v>-0.66999999999999815</v>
      </c>
    </row>
    <row r="28" spans="1:8" ht="15" hidden="1" customHeight="1" x14ac:dyDescent="0.25">
      <c r="A28" s="45" t="s">
        <v>77</v>
      </c>
      <c r="B28" s="46"/>
      <c r="C28" s="7"/>
      <c r="D28" s="7"/>
      <c r="E28" s="7"/>
      <c r="F28" s="7"/>
      <c r="G28" s="59"/>
      <c r="H28" s="7"/>
    </row>
    <row r="29" spans="1:8" ht="15" hidden="1" customHeight="1" x14ac:dyDescent="0.25">
      <c r="A29" s="113" t="s">
        <v>75</v>
      </c>
      <c r="B29" s="114"/>
      <c r="C29" s="7">
        <v>0</v>
      </c>
      <c r="D29" s="7"/>
      <c r="E29" s="7"/>
      <c r="F29" s="7"/>
      <c r="G29" s="7"/>
      <c r="H29" s="7"/>
    </row>
    <row r="30" spans="1:8" ht="15" customHeight="1" x14ac:dyDescent="0.25">
      <c r="A30" s="120" t="s">
        <v>144</v>
      </c>
      <c r="B30" s="125"/>
      <c r="C30" s="7"/>
      <c r="D30" s="7">
        <v>0</v>
      </c>
      <c r="E30" s="35">
        <f>E32+E33+E34</f>
        <v>27.560000000000002</v>
      </c>
      <c r="F30" s="35">
        <f>F32+F33+F34</f>
        <v>24.41</v>
      </c>
      <c r="G30" s="35">
        <v>24.41</v>
      </c>
      <c r="H30" s="35">
        <f>F30-E30</f>
        <v>-3.1500000000000021</v>
      </c>
    </row>
    <row r="31" spans="1:8" ht="15" customHeight="1" x14ac:dyDescent="0.25">
      <c r="A31" s="82" t="s">
        <v>145</v>
      </c>
      <c r="B31" s="77"/>
      <c r="C31" s="7"/>
      <c r="D31" s="7"/>
      <c r="E31" s="35"/>
      <c r="F31" s="35"/>
      <c r="G31" s="35"/>
      <c r="H31" s="7"/>
    </row>
    <row r="32" spans="1:8" ht="15" customHeight="1" x14ac:dyDescent="0.25">
      <c r="A32" s="124" t="s">
        <v>146</v>
      </c>
      <c r="B32" s="125"/>
      <c r="C32" s="7"/>
      <c r="D32" s="7">
        <v>0</v>
      </c>
      <c r="E32" s="7">
        <v>4.1100000000000003</v>
      </c>
      <c r="F32" s="7">
        <v>3.5</v>
      </c>
      <c r="G32" s="7">
        <v>3.5</v>
      </c>
      <c r="H32" s="7">
        <f t="shared" ref="H32:H34" si="3">F32-E32</f>
        <v>-0.61000000000000032</v>
      </c>
    </row>
    <row r="33" spans="1:9" ht="15" customHeight="1" x14ac:dyDescent="0.25">
      <c r="A33" s="124" t="s">
        <v>147</v>
      </c>
      <c r="B33" s="125"/>
      <c r="C33" s="7"/>
      <c r="D33" s="7">
        <v>0</v>
      </c>
      <c r="E33" s="7">
        <v>22.35</v>
      </c>
      <c r="F33" s="7">
        <v>20.04</v>
      </c>
      <c r="G33" s="7">
        <v>20.04</v>
      </c>
      <c r="H33" s="7">
        <f t="shared" si="3"/>
        <v>-2.3100000000000023</v>
      </c>
    </row>
    <row r="34" spans="1:9" ht="15" customHeight="1" x14ac:dyDescent="0.25">
      <c r="A34" s="124" t="s">
        <v>148</v>
      </c>
      <c r="B34" s="125"/>
      <c r="C34" s="7"/>
      <c r="D34" s="7">
        <v>0</v>
      </c>
      <c r="E34" s="7">
        <v>1.1000000000000001</v>
      </c>
      <c r="F34" s="7">
        <v>0.87</v>
      </c>
      <c r="G34" s="7">
        <v>0.87</v>
      </c>
      <c r="H34" s="7">
        <f t="shared" si="3"/>
        <v>-0.23000000000000009</v>
      </c>
    </row>
    <row r="35" spans="1:9" ht="15" customHeight="1" x14ac:dyDescent="0.25">
      <c r="A35" s="82" t="s">
        <v>120</v>
      </c>
      <c r="B35" s="77"/>
      <c r="C35" s="7"/>
      <c r="D35" s="7"/>
      <c r="E35" s="35">
        <f>E8+E25+E30</f>
        <v>582.22</v>
      </c>
      <c r="F35" s="35">
        <f t="shared" ref="F35:G35" si="4">F8+F25+F30</f>
        <v>719.33</v>
      </c>
      <c r="G35" s="35">
        <f t="shared" si="4"/>
        <v>574.29999999999995</v>
      </c>
      <c r="H35" s="7"/>
    </row>
    <row r="36" spans="1:9" ht="18" customHeight="1" x14ac:dyDescent="0.25">
      <c r="A36" s="120" t="s">
        <v>121</v>
      </c>
      <c r="B36" s="121"/>
      <c r="C36" s="7"/>
      <c r="D36" s="7"/>
      <c r="E36" s="7"/>
      <c r="F36" s="7"/>
      <c r="G36" s="7"/>
      <c r="H36" s="7"/>
    </row>
    <row r="37" spans="1:9" ht="21.75" customHeight="1" x14ac:dyDescent="0.25">
      <c r="A37" s="136" t="s">
        <v>130</v>
      </c>
      <c r="B37" s="137"/>
      <c r="C37" s="7"/>
      <c r="D37" s="7">
        <v>67.180000000000007</v>
      </c>
      <c r="E37" s="7">
        <v>40.590000000000003</v>
      </c>
      <c r="F37" s="7">
        <v>36.89</v>
      </c>
      <c r="G37" s="7">
        <f>G38+G39</f>
        <v>6.27</v>
      </c>
      <c r="H37" s="35">
        <f t="shared" ref="H37:H42" si="5">F37-E37+D37+F37-G37</f>
        <v>94.100000000000009</v>
      </c>
    </row>
    <row r="38" spans="1:9" ht="13.5" customHeight="1" x14ac:dyDescent="0.25">
      <c r="A38" s="45" t="s">
        <v>77</v>
      </c>
      <c r="B38" s="46"/>
      <c r="C38" s="7"/>
      <c r="D38" s="7">
        <v>55.33</v>
      </c>
      <c r="E38" s="7">
        <f>E37-E39</f>
        <v>33.690000000000005</v>
      </c>
      <c r="F38" s="7">
        <f>F37-F39</f>
        <v>30.62</v>
      </c>
      <c r="G38" s="7">
        <v>0</v>
      </c>
      <c r="H38" s="7">
        <f t="shared" si="5"/>
        <v>82.88</v>
      </c>
    </row>
    <row r="39" spans="1:9" ht="15" customHeight="1" x14ac:dyDescent="0.25">
      <c r="A39" s="113" t="s">
        <v>75</v>
      </c>
      <c r="B39" s="114"/>
      <c r="C39" s="7"/>
      <c r="D39" s="7">
        <v>11.85</v>
      </c>
      <c r="E39" s="7">
        <v>6.9</v>
      </c>
      <c r="F39" s="7">
        <v>6.27</v>
      </c>
      <c r="G39" s="7">
        <v>6.27</v>
      </c>
      <c r="H39" s="7">
        <f t="shared" si="5"/>
        <v>11.219999999999999</v>
      </c>
    </row>
    <row r="40" spans="1:9" ht="15.75" customHeight="1" x14ac:dyDescent="0.25">
      <c r="A40" s="136" t="s">
        <v>122</v>
      </c>
      <c r="B40" s="138"/>
      <c r="C40" s="7"/>
      <c r="D40" s="7">
        <v>105.67</v>
      </c>
      <c r="E40" s="7">
        <v>296.45999999999998</v>
      </c>
      <c r="F40" s="7">
        <v>296.45999999999998</v>
      </c>
      <c r="G40" s="7">
        <v>136.37</v>
      </c>
      <c r="H40" s="35">
        <f t="shared" si="5"/>
        <v>265.76</v>
      </c>
    </row>
    <row r="41" spans="1:9" ht="15" customHeight="1" x14ac:dyDescent="0.25">
      <c r="A41" s="122" t="s">
        <v>123</v>
      </c>
      <c r="B41" s="123"/>
      <c r="C41" s="7"/>
      <c r="D41" s="7">
        <v>0</v>
      </c>
      <c r="E41" s="7">
        <v>136.37</v>
      </c>
      <c r="F41" s="7">
        <v>136.37</v>
      </c>
      <c r="G41" s="7">
        <v>136.37</v>
      </c>
      <c r="H41" s="7">
        <f t="shared" si="5"/>
        <v>0</v>
      </c>
    </row>
    <row r="42" spans="1:9" ht="15" customHeight="1" x14ac:dyDescent="0.25">
      <c r="A42" s="136" t="s">
        <v>134</v>
      </c>
      <c r="B42" s="138"/>
      <c r="C42" s="7" t="s">
        <v>136</v>
      </c>
      <c r="D42" s="7">
        <v>2.52</v>
      </c>
      <c r="E42" s="7">
        <v>3</v>
      </c>
      <c r="F42" s="7">
        <v>3</v>
      </c>
      <c r="G42" s="7">
        <v>0.48</v>
      </c>
      <c r="H42" s="35">
        <f t="shared" si="5"/>
        <v>5.0399999999999991</v>
      </c>
    </row>
    <row r="43" spans="1:9" ht="15" customHeight="1" x14ac:dyDescent="0.25">
      <c r="A43" s="122" t="s">
        <v>135</v>
      </c>
      <c r="B43" s="123"/>
      <c r="C43" s="7"/>
      <c r="D43" s="7">
        <v>0</v>
      </c>
      <c r="E43" s="7">
        <v>0.48</v>
      </c>
      <c r="F43" s="7">
        <v>0.48</v>
      </c>
      <c r="G43" s="7">
        <v>0.48</v>
      </c>
      <c r="H43" s="7">
        <v>0</v>
      </c>
    </row>
    <row r="44" spans="1:9" ht="15" customHeight="1" x14ac:dyDescent="0.25">
      <c r="A44" s="122" t="s">
        <v>124</v>
      </c>
      <c r="B44" s="123"/>
      <c r="C44" s="7"/>
      <c r="D44" s="7"/>
      <c r="E44" s="35">
        <f>E37+E40+E42</f>
        <v>340.04999999999995</v>
      </c>
      <c r="F44" s="35">
        <f t="shared" ref="F44:G44" si="6">F37+F40+F42</f>
        <v>336.34999999999997</v>
      </c>
      <c r="G44" s="35">
        <f t="shared" si="6"/>
        <v>143.12</v>
      </c>
      <c r="H44" s="7"/>
    </row>
    <row r="45" spans="1:9" ht="18" customHeight="1" x14ac:dyDescent="0.25">
      <c r="A45" s="120" t="s">
        <v>120</v>
      </c>
      <c r="B45" s="121"/>
      <c r="C45" s="7"/>
      <c r="D45" s="7"/>
      <c r="E45" s="35">
        <f>E35+E44</f>
        <v>922.27</v>
      </c>
      <c r="F45" s="35">
        <f t="shared" ref="F45:G45" si="7">F35+F44</f>
        <v>1055.68</v>
      </c>
      <c r="G45" s="35">
        <f t="shared" si="7"/>
        <v>717.42</v>
      </c>
      <c r="H45" s="7"/>
    </row>
    <row r="46" spans="1:9" ht="19.5" customHeight="1" x14ac:dyDescent="0.25">
      <c r="A46" s="134" t="s">
        <v>129</v>
      </c>
      <c r="B46" s="135"/>
      <c r="C46" s="84"/>
      <c r="D46" s="84">
        <v>-174.19</v>
      </c>
      <c r="E46" s="85"/>
      <c r="F46" s="85"/>
      <c r="G46" s="84"/>
      <c r="H46" s="84">
        <f>F45-E45+D46+F45-G45</f>
        <v>297.48000000000013</v>
      </c>
      <c r="I46" s="83"/>
    </row>
    <row r="47" spans="1:9" ht="23.25" customHeight="1" x14ac:dyDescent="0.25">
      <c r="A47" s="134" t="s">
        <v>149</v>
      </c>
      <c r="B47" s="134"/>
      <c r="C47" s="86"/>
      <c r="D47" s="86"/>
      <c r="E47" s="87"/>
      <c r="F47" s="88"/>
      <c r="G47" s="88"/>
      <c r="H47" s="87">
        <f>H48+H49</f>
        <v>297.48</v>
      </c>
    </row>
    <row r="48" spans="1:9" ht="23.25" customHeight="1" x14ac:dyDescent="0.25">
      <c r="A48" s="89" t="s">
        <v>127</v>
      </c>
      <c r="B48" s="89"/>
      <c r="C48" s="86"/>
      <c r="D48" s="86"/>
      <c r="E48" s="87"/>
      <c r="F48" s="88"/>
      <c r="G48" s="88"/>
      <c r="H48" s="87">
        <f>H25+H37+H40+H42</f>
        <v>481.56</v>
      </c>
    </row>
    <row r="49" spans="1:8" ht="23.25" customHeight="1" x14ac:dyDescent="0.25">
      <c r="A49" s="90" t="s">
        <v>128</v>
      </c>
      <c r="B49" s="91"/>
      <c r="C49" s="86"/>
      <c r="D49" s="86"/>
      <c r="E49" s="87"/>
      <c r="F49" s="88"/>
      <c r="G49" s="88"/>
      <c r="H49" s="87">
        <f>H8+H30</f>
        <v>-184.07999999999996</v>
      </c>
    </row>
    <row r="50" spans="1:8" ht="15" customHeight="1" x14ac:dyDescent="0.25">
      <c r="A50" s="133"/>
      <c r="B50" s="110"/>
      <c r="C50" s="110"/>
      <c r="D50" s="110"/>
      <c r="E50" s="110"/>
      <c r="F50" s="110"/>
      <c r="G50" s="110"/>
      <c r="H50" s="93"/>
    </row>
    <row r="51" spans="1:8" ht="13.5" customHeight="1" x14ac:dyDescent="0.25">
      <c r="A51" s="118" t="s">
        <v>155</v>
      </c>
      <c r="B51" s="119"/>
      <c r="C51" s="119"/>
      <c r="D51" s="119"/>
      <c r="E51" s="119"/>
      <c r="F51" s="119"/>
      <c r="G51" s="119"/>
      <c r="H51" s="119"/>
    </row>
    <row r="52" spans="1:8" ht="21.75" customHeight="1" x14ac:dyDescent="0.25">
      <c r="A52" s="112"/>
      <c r="B52" s="112"/>
      <c r="C52" s="112"/>
      <c r="D52" s="112"/>
      <c r="E52" s="112"/>
      <c r="F52" s="112"/>
      <c r="G52" s="112"/>
      <c r="H52" s="112"/>
    </row>
    <row r="53" spans="1:8" ht="14.25" customHeight="1" x14ac:dyDescent="0.25">
      <c r="A53" s="80"/>
      <c r="B53" s="80"/>
      <c r="C53" s="80"/>
      <c r="D53" s="80"/>
      <c r="E53" s="80"/>
      <c r="F53" s="80"/>
      <c r="G53" s="80"/>
      <c r="H53" s="80"/>
    </row>
    <row r="54" spans="1:8" x14ac:dyDescent="0.25">
      <c r="A54" s="21" t="s">
        <v>150</v>
      </c>
      <c r="D54" s="23"/>
      <c r="E54" s="23"/>
      <c r="F54" s="23"/>
      <c r="G54" s="23"/>
    </row>
    <row r="55" spans="1:8" x14ac:dyDescent="0.25">
      <c r="A55" s="115" t="s">
        <v>61</v>
      </c>
      <c r="B55" s="114"/>
      <c r="C55" s="114"/>
      <c r="D55" s="117"/>
      <c r="E55" s="37" t="s">
        <v>62</v>
      </c>
      <c r="F55" s="37" t="s">
        <v>63</v>
      </c>
      <c r="G55" s="37" t="s">
        <v>125</v>
      </c>
      <c r="H55" s="6" t="s">
        <v>131</v>
      </c>
    </row>
    <row r="56" spans="1:8" x14ac:dyDescent="0.25">
      <c r="A56" s="92" t="s">
        <v>151</v>
      </c>
      <c r="B56" s="110"/>
      <c r="C56" s="110"/>
      <c r="D56" s="93"/>
      <c r="E56" s="38">
        <v>41730</v>
      </c>
      <c r="F56" s="37">
        <v>0</v>
      </c>
      <c r="G56" s="39">
        <v>5</v>
      </c>
      <c r="H56" s="6" t="s">
        <v>152</v>
      </c>
    </row>
    <row r="57" spans="1:8" x14ac:dyDescent="0.25">
      <c r="A57" s="109" t="s">
        <v>132</v>
      </c>
      <c r="B57" s="110"/>
      <c r="C57" s="110"/>
      <c r="D57" s="93"/>
      <c r="E57" s="38"/>
      <c r="F57" s="37"/>
      <c r="G57" s="39">
        <f>SUM(G56:G56)</f>
        <v>5</v>
      </c>
      <c r="H57" s="75"/>
    </row>
    <row r="58" spans="1:8" x14ac:dyDescent="0.25">
      <c r="A58" s="21" t="s">
        <v>52</v>
      </c>
      <c r="D58" s="23"/>
      <c r="E58" s="23"/>
      <c r="F58" s="23"/>
      <c r="G58" s="23"/>
    </row>
    <row r="59" spans="1:8" x14ac:dyDescent="0.25">
      <c r="A59" s="21" t="s">
        <v>53</v>
      </c>
      <c r="D59" s="23"/>
      <c r="E59" s="23"/>
      <c r="F59" s="23"/>
      <c r="G59" s="23"/>
    </row>
    <row r="60" spans="1:8" ht="23.25" customHeight="1" x14ac:dyDescent="0.25">
      <c r="A60" s="115" t="s">
        <v>65</v>
      </c>
      <c r="B60" s="114"/>
      <c r="C60" s="114"/>
      <c r="D60" s="114"/>
      <c r="E60" s="117"/>
      <c r="F60" s="41" t="s">
        <v>63</v>
      </c>
      <c r="G60" s="40" t="s">
        <v>64</v>
      </c>
    </row>
    <row r="61" spans="1:8" x14ac:dyDescent="0.25">
      <c r="A61" s="109"/>
      <c r="B61" s="110"/>
      <c r="C61" s="110"/>
      <c r="D61" s="110"/>
      <c r="E61" s="93"/>
      <c r="F61" s="37" t="s">
        <v>60</v>
      </c>
      <c r="G61" s="37"/>
    </row>
    <row r="62" spans="1:8" x14ac:dyDescent="0.25">
      <c r="A62" s="48"/>
      <c r="B62" s="49"/>
      <c r="C62" s="49"/>
      <c r="D62" s="49"/>
      <c r="E62" s="49"/>
      <c r="F62" s="50"/>
      <c r="G62" s="50"/>
    </row>
    <row r="63" spans="1:8" x14ac:dyDescent="0.25">
      <c r="A63" s="48"/>
      <c r="B63" s="49"/>
      <c r="C63" s="49"/>
      <c r="D63" s="49"/>
      <c r="E63" s="49"/>
      <c r="F63" s="50"/>
      <c r="G63" s="50"/>
    </row>
    <row r="64" spans="1:8" x14ac:dyDescent="0.25">
      <c r="A64" s="54" t="s">
        <v>78</v>
      </c>
      <c r="B64" s="55"/>
      <c r="C64" s="55"/>
      <c r="D64" s="55"/>
      <c r="E64" s="55"/>
      <c r="F64" s="37"/>
      <c r="G64" s="37"/>
    </row>
    <row r="65" spans="1:8" x14ac:dyDescent="0.25">
      <c r="A65" s="115" t="s">
        <v>79</v>
      </c>
      <c r="B65" s="116"/>
      <c r="C65" s="94" t="s">
        <v>80</v>
      </c>
      <c r="D65" s="116"/>
      <c r="E65" s="37" t="s">
        <v>81</v>
      </c>
      <c r="F65" s="37" t="s">
        <v>82</v>
      </c>
      <c r="G65" s="37" t="s">
        <v>83</v>
      </c>
    </row>
    <row r="66" spans="1:8" x14ac:dyDescent="0.25">
      <c r="A66" s="115" t="s">
        <v>99</v>
      </c>
      <c r="B66" s="116"/>
      <c r="C66" s="94" t="s">
        <v>60</v>
      </c>
      <c r="D66" s="117"/>
      <c r="E66" s="37"/>
      <c r="F66" s="37" t="s">
        <v>60</v>
      </c>
      <c r="G66" s="37" t="s">
        <v>60</v>
      </c>
    </row>
    <row r="67" spans="1:8" x14ac:dyDescent="0.25">
      <c r="A67" s="50"/>
      <c r="B67" s="73"/>
      <c r="C67" s="28"/>
      <c r="D67" s="53"/>
      <c r="E67" s="50"/>
      <c r="F67" s="50"/>
      <c r="G67" s="50"/>
    </row>
    <row r="68" spans="1:8" x14ac:dyDescent="0.25">
      <c r="A68" s="51"/>
      <c r="B68" s="52"/>
      <c r="C68" s="28"/>
      <c r="D68" s="53"/>
      <c r="E68" s="50"/>
      <c r="F68" s="50"/>
      <c r="G68" s="50"/>
    </row>
    <row r="69" spans="1:8" x14ac:dyDescent="0.25">
      <c r="A69" s="51"/>
      <c r="B69" s="52"/>
      <c r="C69" s="28"/>
      <c r="D69" s="53"/>
      <c r="E69" s="50"/>
      <c r="F69" s="50"/>
      <c r="G69" s="50"/>
    </row>
    <row r="70" spans="1:8" x14ac:dyDescent="0.25">
      <c r="A70" s="51"/>
      <c r="B70" s="52"/>
      <c r="C70" s="28"/>
      <c r="D70" s="53"/>
      <c r="E70" s="50"/>
      <c r="F70" s="50"/>
      <c r="G70" s="50"/>
    </row>
    <row r="71" spans="1:8" x14ac:dyDescent="0.25">
      <c r="A71" s="21" t="s">
        <v>117</v>
      </c>
      <c r="B71" s="71"/>
      <c r="C71" s="71"/>
      <c r="D71" s="21"/>
      <c r="F71" s="57"/>
    </row>
    <row r="72" spans="1:8" x14ac:dyDescent="0.25">
      <c r="A72" s="21" t="s">
        <v>153</v>
      </c>
      <c r="B72" s="71"/>
      <c r="C72" s="71"/>
      <c r="D72" s="21"/>
      <c r="F72" s="57"/>
    </row>
    <row r="73" spans="1:8" x14ac:dyDescent="0.25">
      <c r="A73" s="111" t="s">
        <v>154</v>
      </c>
      <c r="B73" s="112"/>
      <c r="C73" s="112"/>
      <c r="D73" s="112"/>
      <c r="E73" s="112"/>
      <c r="F73" s="112"/>
      <c r="G73" s="112"/>
      <c r="H73" s="112"/>
    </row>
    <row r="74" spans="1:8" x14ac:dyDescent="0.25">
      <c r="A74" s="112"/>
      <c r="B74" s="112"/>
      <c r="C74" s="112"/>
      <c r="D74" s="112"/>
      <c r="E74" s="112"/>
      <c r="F74" s="112"/>
      <c r="G74" s="112"/>
      <c r="H74" s="112"/>
    </row>
    <row r="75" spans="1:8" ht="3" customHeight="1" x14ac:dyDescent="0.25">
      <c r="A75" s="112"/>
      <c r="B75" s="112"/>
      <c r="C75" s="112"/>
      <c r="D75" s="112"/>
      <c r="E75" s="112"/>
      <c r="F75" s="112"/>
      <c r="G75" s="112"/>
      <c r="H75" s="112"/>
    </row>
    <row r="76" spans="1:8" ht="27" hidden="1" customHeight="1" x14ac:dyDescent="0.25">
      <c r="A76" s="112"/>
      <c r="B76" s="112"/>
      <c r="C76" s="112"/>
      <c r="D76" s="112"/>
      <c r="E76" s="112"/>
      <c r="F76" s="112"/>
      <c r="G76" s="112"/>
      <c r="H76" s="112"/>
    </row>
    <row r="77" spans="1:8" ht="27" customHeight="1" x14ac:dyDescent="0.25">
      <c r="A77" s="74"/>
      <c r="B77" s="74"/>
      <c r="C77" s="74"/>
      <c r="D77" s="74"/>
      <c r="E77" s="74"/>
      <c r="F77" s="74"/>
      <c r="G77" s="74"/>
      <c r="H77" s="74"/>
    </row>
    <row r="78" spans="1:8" x14ac:dyDescent="0.25">
      <c r="A78" s="72"/>
      <c r="B78" s="72"/>
      <c r="C78" s="72"/>
      <c r="D78" s="72"/>
      <c r="E78" s="72"/>
      <c r="F78" s="72"/>
      <c r="G78" s="72"/>
      <c r="H78" s="72"/>
    </row>
    <row r="79" spans="1:8" x14ac:dyDescent="0.25">
      <c r="A79" s="23" t="s">
        <v>84</v>
      </c>
      <c r="B79" s="56"/>
    </row>
    <row r="80" spans="1:8" x14ac:dyDescent="0.25">
      <c r="A80" s="23" t="s">
        <v>85</v>
      </c>
      <c r="B80" s="56"/>
      <c r="E80" s="23" t="s">
        <v>86</v>
      </c>
    </row>
    <row r="81" spans="1:2" x14ac:dyDescent="0.25">
      <c r="A81" s="23" t="s">
        <v>94</v>
      </c>
      <c r="B81" s="56"/>
    </row>
    <row r="82" spans="1:2" x14ac:dyDescent="0.25">
      <c r="A82" s="23"/>
      <c r="B82" s="56"/>
    </row>
    <row r="83" spans="1:2" x14ac:dyDescent="0.25">
      <c r="A83" s="19" t="s">
        <v>87</v>
      </c>
    </row>
    <row r="84" spans="1:2" x14ac:dyDescent="0.25">
      <c r="A84" s="19" t="s">
        <v>88</v>
      </c>
    </row>
    <row r="85" spans="1:2" x14ac:dyDescent="0.25">
      <c r="A85" s="19" t="s">
        <v>89</v>
      </c>
    </row>
    <row r="86" spans="1:2" x14ac:dyDescent="0.25">
      <c r="A86" s="19" t="s">
        <v>90</v>
      </c>
    </row>
    <row r="87" spans="1:2" x14ac:dyDescent="0.25">
      <c r="A87" s="19"/>
    </row>
  </sheetData>
  <mergeCells count="43">
    <mergeCell ref="A34:B34"/>
    <mergeCell ref="A44:B44"/>
    <mergeCell ref="A50:H50"/>
    <mergeCell ref="A23:B23"/>
    <mergeCell ref="A25:B25"/>
    <mergeCell ref="A27:B27"/>
    <mergeCell ref="A45:B45"/>
    <mergeCell ref="A46:B46"/>
    <mergeCell ref="A47:B47"/>
    <mergeCell ref="A37:B37"/>
    <mergeCell ref="A39:B39"/>
    <mergeCell ref="A40:B40"/>
    <mergeCell ref="A42:B42"/>
    <mergeCell ref="A43:B43"/>
    <mergeCell ref="A30:B30"/>
    <mergeCell ref="A14:B14"/>
    <mergeCell ref="A15:B15"/>
    <mergeCell ref="A17:B17"/>
    <mergeCell ref="A18:B18"/>
    <mergeCell ref="A20:B20"/>
    <mergeCell ref="A3:B3"/>
    <mergeCell ref="A8:B8"/>
    <mergeCell ref="A10:B10"/>
    <mergeCell ref="A11:H11"/>
    <mergeCell ref="A12:B12"/>
    <mergeCell ref="A4:B4"/>
    <mergeCell ref="A7:H7"/>
    <mergeCell ref="A57:D57"/>
    <mergeCell ref="A73:H76"/>
    <mergeCell ref="A29:B29"/>
    <mergeCell ref="A65:B65"/>
    <mergeCell ref="A66:B66"/>
    <mergeCell ref="A56:D56"/>
    <mergeCell ref="A55:D55"/>
    <mergeCell ref="C65:D65"/>
    <mergeCell ref="C66:D66"/>
    <mergeCell ref="A60:E60"/>
    <mergeCell ref="A61:E61"/>
    <mergeCell ref="A51:H52"/>
    <mergeCell ref="A36:B36"/>
    <mergeCell ref="A41:B41"/>
    <mergeCell ref="A32:B32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2018-01-30T22:08:52Z</cp:lastPrinted>
  <dcterms:created xsi:type="dcterms:W3CDTF">2013-02-18T04:38:06Z</dcterms:created>
  <dcterms:modified xsi:type="dcterms:W3CDTF">2018-10-11T04:40:40Z</dcterms:modified>
</cp:coreProperties>
</file>