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33" i="8"/>
  <c r="H30"/>
  <c r="H29"/>
  <c r="H28"/>
  <c r="H27"/>
  <c r="G25"/>
  <c r="H25" s="1"/>
  <c r="F25"/>
  <c r="E25"/>
  <c r="G19"/>
  <c r="G16"/>
  <c r="G13"/>
  <c r="G22"/>
  <c r="G8"/>
  <c r="F23"/>
  <c r="E23"/>
  <c r="F19"/>
  <c r="E19"/>
  <c r="F16"/>
  <c r="E16"/>
  <c r="F13"/>
  <c r="E13"/>
  <c r="E9"/>
  <c r="F8"/>
  <c r="E8"/>
  <c r="E31" s="1"/>
  <c r="E34" s="1"/>
  <c r="H24"/>
  <c r="H20"/>
  <c r="H18"/>
  <c r="H17"/>
  <c r="H15"/>
  <c r="H14"/>
  <c r="H12"/>
  <c r="H10"/>
  <c r="C19"/>
  <c r="C16"/>
  <c r="C13"/>
  <c r="C9"/>
  <c r="F31" l="1"/>
  <c r="F34" s="1"/>
  <c r="H13"/>
  <c r="G31"/>
  <c r="G34" s="1"/>
  <c r="H23"/>
  <c r="H19"/>
  <c r="F9"/>
  <c r="H9" s="1"/>
  <c r="H16"/>
  <c r="G9"/>
  <c r="H8"/>
  <c r="H22"/>
  <c r="H38" l="1"/>
  <c r="H35"/>
</calcChain>
</file>

<file path=xl/sharedStrings.xml><?xml version="1.0" encoding="utf-8"?>
<sst xmlns="http://schemas.openxmlformats.org/spreadsheetml/2006/main" count="160" uniqueCount="141">
  <si>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</si>
  <si>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</si>
  <si>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</si>
  <si>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</si>
  <si>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</si>
  <si>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</si>
  <si>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</si>
  <si>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</si>
  <si>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</si>
  <si>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</si>
  <si>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</si>
  <si>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</si>
  <si>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</si>
  <si>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</si>
  <si>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</si>
  <si>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</si>
  <si>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</si>
  <si>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</si>
  <si>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</si>
  <si>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</si>
  <si>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</si>
  <si>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</si>
  <si>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</si>
  <si>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</si>
  <si>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</si>
  <si>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</si>
  <si>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</si>
  <si>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</si>
  <si>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</si>
  <si>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</si>
  <si>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</si>
  <si>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</si>
  <si>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</si>
  <si>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</si>
  <si>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</si>
  <si>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</si>
  <si>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</si>
  <si>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</si>
  <si>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</si>
  <si>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</si>
  <si>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</si>
  <si>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</si>
  <si>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</si>
  <si>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</si>
  <si>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</si>
  <si>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</si>
  <si>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</si>
  <si>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</si>
  <si>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</si>
  <si>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</si>
  <si>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</si>
  <si>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</si>
  <si>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</si>
  <si>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</si>
  <si>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</si>
  <si>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</si>
  <si>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</si>
  <si>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</si>
  <si>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</si>
  <si>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</si>
  <si>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</si>
  <si>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</si>
  <si>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</si>
  <si>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</si>
  <si>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</si>
  <si>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</si>
  <si>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</si>
  <si>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</si>
  <si>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</si>
  <si>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</si>
  <si>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</si>
  <si>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</si>
  <si>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</si>
  <si>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</si>
  <si>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</si>
  <si>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</si>
  <si>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</si>
  <si>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</si>
  <si>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</si>
  <si>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</si>
  <si>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</si>
  <si>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</si>
  <si>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</si>
  <si>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</si>
  <si>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</si>
  <si>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</si>
  <si>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</si>
  <si>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2 подъезда</t>
  </si>
  <si>
    <t xml:space="preserve"> ООО "Управляющая компания Ленинского района "</t>
  </si>
  <si>
    <t>№ 5А по ул. Ивановской</t>
  </si>
  <si>
    <t>серия 25 № 01277949 от 27 апреля 2005 года</t>
  </si>
  <si>
    <t>2 этажа</t>
  </si>
  <si>
    <t xml:space="preserve">                                              01 апреля 2011 года</t>
  </si>
  <si>
    <t>Ленинского района "</t>
  </si>
  <si>
    <t>Ивановская, 5,а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</si>
  <si>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</si>
  <si>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</si>
  <si>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</si>
  <si>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</si>
  <si>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</si>
  <si>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</si>
  <si>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</si>
  <si>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</si>
  <si>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</si>
  <si>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</si>
  <si>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</si>
  <si>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</si>
  <si>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</si>
  <si>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</si>
  <si>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</si>
  <si>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</si>
  <si>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</si>
  <si>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 xml:space="preserve">ул. Тунгусская, 8 </t>
  </si>
  <si>
    <t>итого по дому;</t>
  </si>
  <si>
    <t>Прочие работы и услуги</t>
  </si>
  <si>
    <t>количество проживающих</t>
  </si>
  <si>
    <t>12 чел.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</si>
  <si>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</si>
  <si>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</si>
  <si>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</si>
  <si>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дому:</t>
  </si>
  <si>
    <t>Всего д/средств с учетом остатков</t>
  </si>
  <si>
    <t>Наименование работ</t>
  </si>
  <si>
    <t>период</t>
  </si>
  <si>
    <t>сумма, т.р.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</si>
  <si>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</si>
  <si>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</si>
  <si>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</si>
  <si>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</si>
  <si>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</si>
  <si>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</si>
  <si>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</si>
  <si>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</si>
  <si>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</si>
  <si>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</si>
  <si>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</si>
  <si>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</si>
  <si>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Перечень работ, выполненных по статье " текущий ремонт"  в 2017 году.</t>
  </si>
  <si>
    <t>На основан. решения собрания замена трансформат. тока за счет доп.сбора ср-в</t>
  </si>
  <si>
    <t>Установка трансформат. тока за счет доп. Сбора  ср-в</t>
  </si>
  <si>
    <t>Планов на 2018 год нет в связи с задолжнностью по средствам, вложенным Управляющей компанией в текущий ремонт дома.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</si>
</sst>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0" fillId="0" borderId="1" xfId="0" applyBorder="1"/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9" fillId="2" borderId="5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0" xfId="0" applyFont="1" applyAlignment="1"/>
    <xf numFmtId="0" fontId="0" fillId="0" borderId="0" xfId="0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4" fillId="0" borderId="6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E15" sqref="E15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4" t="s">
        <v>89</v>
      </c>
    </row>
    <row r="4" spans="1:4" ht="14.25" customHeight="1">
      <c r="A4" s="22" t="s">
        <v>126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88</v>
      </c>
      <c r="D8" s="14"/>
    </row>
    <row r="9" spans="1:4" s="3" customFormat="1" ht="12" customHeight="1">
      <c r="A9" s="12" t="s">
        <v>1</v>
      </c>
      <c r="B9" s="13" t="s">
        <v>11</v>
      </c>
      <c r="C9" s="107" t="s">
        <v>12</v>
      </c>
      <c r="D9" s="108"/>
    </row>
    <row r="10" spans="1:4" s="3" customFormat="1" ht="24" customHeight="1">
      <c r="A10" s="12" t="s">
        <v>2</v>
      </c>
      <c r="B10" s="15" t="s">
        <v>13</v>
      </c>
      <c r="C10" s="101" t="s">
        <v>90</v>
      </c>
      <c r="D10" s="102"/>
    </row>
    <row r="11" spans="1:4" s="3" customFormat="1" ht="15" customHeight="1">
      <c r="A11" s="12" t="s">
        <v>3</v>
      </c>
      <c r="B11" s="13" t="s">
        <v>14</v>
      </c>
      <c r="C11" s="107" t="s">
        <v>15</v>
      </c>
      <c r="D11" s="108"/>
    </row>
    <row r="12" spans="1:4" s="3" customFormat="1" ht="15" customHeight="1">
      <c r="A12" s="55" t="s">
        <v>4</v>
      </c>
      <c r="B12" s="56" t="s">
        <v>96</v>
      </c>
      <c r="C12" s="51" t="s">
        <v>97</v>
      </c>
      <c r="D12" s="52" t="s">
        <v>98</v>
      </c>
    </row>
    <row r="13" spans="1:4" s="3" customFormat="1" ht="15" customHeight="1">
      <c r="A13" s="57"/>
      <c r="B13" s="58"/>
      <c r="C13" s="51" t="s">
        <v>99</v>
      </c>
      <c r="D13" s="52" t="s">
        <v>100</v>
      </c>
    </row>
    <row r="14" spans="1:4" s="3" customFormat="1" ht="15" customHeight="1">
      <c r="A14" s="57"/>
      <c r="B14" s="58"/>
      <c r="C14" s="51" t="s">
        <v>101</v>
      </c>
      <c r="D14" s="52" t="s">
        <v>102</v>
      </c>
    </row>
    <row r="15" spans="1:4" s="3" customFormat="1" ht="15" customHeight="1">
      <c r="A15" s="57"/>
      <c r="B15" s="58"/>
      <c r="C15" s="51" t="s">
        <v>103</v>
      </c>
      <c r="D15" s="52" t="s">
        <v>104</v>
      </c>
    </row>
    <row r="16" spans="1:4" s="3" customFormat="1" ht="15" customHeight="1">
      <c r="A16" s="57"/>
      <c r="B16" s="58"/>
      <c r="C16" s="51" t="s">
        <v>105</v>
      </c>
      <c r="D16" s="52" t="s">
        <v>106</v>
      </c>
    </row>
    <row r="17" spans="1:4" s="3" customFormat="1" ht="15" customHeight="1">
      <c r="A17" s="57"/>
      <c r="B17" s="58"/>
      <c r="C17" s="51" t="s">
        <v>107</v>
      </c>
      <c r="D17" s="52" t="s">
        <v>108</v>
      </c>
    </row>
    <row r="18" spans="1:4" s="3" customFormat="1" ht="15" customHeight="1">
      <c r="A18" s="59"/>
      <c r="B18" s="60"/>
      <c r="C18" s="51" t="s">
        <v>109</v>
      </c>
      <c r="D18" s="52" t="s">
        <v>110</v>
      </c>
    </row>
    <row r="19" spans="1:4" s="3" customFormat="1" ht="14.25" customHeight="1">
      <c r="A19" s="12" t="s">
        <v>5</v>
      </c>
      <c r="B19" s="13" t="s">
        <v>16</v>
      </c>
      <c r="C19" s="109" t="s">
        <v>95</v>
      </c>
      <c r="D19" s="110"/>
    </row>
    <row r="20" spans="1:4" s="3" customFormat="1">
      <c r="A20" s="12" t="s">
        <v>6</v>
      </c>
      <c r="B20" s="13" t="s">
        <v>17</v>
      </c>
      <c r="C20" s="111" t="s">
        <v>56</v>
      </c>
      <c r="D20" s="112"/>
    </row>
    <row r="21" spans="1:4" s="3" customFormat="1" ht="16.5" customHeight="1">
      <c r="A21" s="12" t="s">
        <v>7</v>
      </c>
      <c r="B21" s="13" t="s">
        <v>18</v>
      </c>
      <c r="C21" s="101" t="s">
        <v>19</v>
      </c>
      <c r="D21" s="102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20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>
      <c r="A26" s="103" t="s">
        <v>27</v>
      </c>
      <c r="B26" s="104"/>
      <c r="C26" s="104"/>
      <c r="D26" s="105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24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29</v>
      </c>
      <c r="C30" s="6" t="s">
        <v>30</v>
      </c>
      <c r="D30" s="10" t="s">
        <v>31</v>
      </c>
    </row>
    <row r="31" spans="1:4">
      <c r="A31" s="20" t="s">
        <v>47</v>
      </c>
      <c r="B31" s="19"/>
      <c r="C31" s="19"/>
      <c r="D31" s="19"/>
    </row>
    <row r="32" spans="1:4" ht="13.5" customHeight="1">
      <c r="A32" s="20" t="s">
        <v>48</v>
      </c>
      <c r="B32" s="19"/>
      <c r="C32" s="19"/>
      <c r="D32" s="19"/>
    </row>
    <row r="33" spans="1:4" ht="12" customHeight="1">
      <c r="A33" s="7">
        <v>1</v>
      </c>
      <c r="B33" s="6" t="s">
        <v>32</v>
      </c>
      <c r="C33" s="6" t="s">
        <v>112</v>
      </c>
      <c r="D33" s="10" t="s">
        <v>33</v>
      </c>
    </row>
    <row r="34" spans="1:4">
      <c r="A34" s="20" t="s">
        <v>34</v>
      </c>
      <c r="B34" s="19"/>
      <c r="C34" s="19"/>
      <c r="D34" s="19"/>
    </row>
    <row r="35" spans="1:4" ht="14.25" customHeight="1">
      <c r="A35" s="7">
        <v>1</v>
      </c>
      <c r="B35" s="6" t="s">
        <v>35</v>
      </c>
      <c r="C35" s="6" t="s">
        <v>25</v>
      </c>
      <c r="D35" s="6" t="s">
        <v>36</v>
      </c>
    </row>
    <row r="36" spans="1:4" ht="13.5" customHeight="1">
      <c r="A36" s="20" t="s">
        <v>37</v>
      </c>
      <c r="B36" s="19"/>
      <c r="C36" s="19"/>
      <c r="D36" s="19"/>
    </row>
    <row r="37" spans="1:4">
      <c r="A37" s="7">
        <v>1</v>
      </c>
      <c r="B37" s="6" t="s">
        <v>38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39</v>
      </c>
      <c r="C40" s="99">
        <v>1938</v>
      </c>
      <c r="D40" s="106"/>
    </row>
    <row r="41" spans="1:4">
      <c r="A41" s="7">
        <v>2</v>
      </c>
      <c r="B41" s="6" t="s">
        <v>41</v>
      </c>
      <c r="C41" s="99" t="s">
        <v>91</v>
      </c>
      <c r="D41" s="106"/>
    </row>
    <row r="42" spans="1:4" ht="15" customHeight="1">
      <c r="A42" s="7">
        <v>3</v>
      </c>
      <c r="B42" s="6" t="s">
        <v>42</v>
      </c>
      <c r="C42" s="99" t="s">
        <v>87</v>
      </c>
      <c r="D42" s="100"/>
    </row>
    <row r="43" spans="1:4">
      <c r="A43" s="7">
        <v>4</v>
      </c>
      <c r="B43" s="6" t="s">
        <v>40</v>
      </c>
      <c r="C43" s="99" t="s">
        <v>57</v>
      </c>
      <c r="D43" s="100"/>
    </row>
    <row r="44" spans="1:4">
      <c r="A44" s="7">
        <v>5</v>
      </c>
      <c r="B44" s="6" t="s">
        <v>43</v>
      </c>
      <c r="C44" s="99" t="s">
        <v>57</v>
      </c>
      <c r="D44" s="100"/>
    </row>
    <row r="45" spans="1:4">
      <c r="A45" s="7">
        <v>6</v>
      </c>
      <c r="B45" s="6" t="s">
        <v>44</v>
      </c>
      <c r="C45" s="99">
        <v>645.1</v>
      </c>
      <c r="D45" s="106"/>
    </row>
    <row r="46" spans="1:4" ht="15" customHeight="1">
      <c r="A46" s="7">
        <v>7</v>
      </c>
      <c r="B46" s="6" t="s">
        <v>45</v>
      </c>
      <c r="C46" s="99" t="s">
        <v>57</v>
      </c>
      <c r="D46" s="106"/>
    </row>
    <row r="47" spans="1:4">
      <c r="A47" s="7">
        <v>8</v>
      </c>
      <c r="B47" s="6" t="s">
        <v>46</v>
      </c>
      <c r="C47" s="99">
        <v>76.400000000000006</v>
      </c>
      <c r="D47" s="106"/>
    </row>
    <row r="48" spans="1:4">
      <c r="A48" s="7">
        <v>9</v>
      </c>
      <c r="B48" s="6" t="s">
        <v>115</v>
      </c>
      <c r="C48" s="99" t="s">
        <v>116</v>
      </c>
      <c r="D48" s="106"/>
    </row>
    <row r="49" spans="1:4">
      <c r="A49" s="67"/>
      <c r="B49" s="67" t="s">
        <v>86</v>
      </c>
      <c r="C49" s="67" t="s">
        <v>92</v>
      </c>
      <c r="D49" s="68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9"/>
  <sheetViews>
    <sheetView tabSelected="1" topLeftCell="A20" workbookViewId="0">
      <selection sqref="A1:H40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7109375" customWidth="1"/>
  </cols>
  <sheetData>
    <row r="1" spans="1:26">
      <c r="A1" s="75" t="s">
        <v>119</v>
      </c>
      <c r="B1" s="76"/>
      <c r="C1" s="77"/>
      <c r="D1" s="77"/>
      <c r="E1" s="76"/>
      <c r="F1" s="76"/>
      <c r="G1" s="77"/>
      <c r="H1" s="78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6.5" customHeight="1">
      <c r="A2" s="75" t="s">
        <v>127</v>
      </c>
      <c r="B2" s="76"/>
      <c r="C2" s="77"/>
      <c r="D2" s="77"/>
      <c r="E2" s="76"/>
      <c r="F2" s="76"/>
      <c r="G2" s="77"/>
      <c r="H2" s="78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56.25" customHeight="1">
      <c r="A3" s="133" t="s">
        <v>61</v>
      </c>
      <c r="B3" s="134"/>
      <c r="C3" s="79" t="s">
        <v>62</v>
      </c>
      <c r="D3" s="80" t="s">
        <v>63</v>
      </c>
      <c r="E3" s="80" t="s">
        <v>64</v>
      </c>
      <c r="F3" s="80" t="s">
        <v>65</v>
      </c>
      <c r="G3" s="81" t="s">
        <v>66</v>
      </c>
      <c r="H3" s="80" t="s">
        <v>67</v>
      </c>
    </row>
    <row r="4" spans="1:26" ht="29.25" customHeight="1">
      <c r="A4" s="119" t="s">
        <v>128</v>
      </c>
      <c r="B4" s="119"/>
      <c r="C4" s="82"/>
      <c r="D4" s="83">
        <v>-202</v>
      </c>
      <c r="E4" s="84"/>
      <c r="F4" s="85"/>
      <c r="G4" s="85"/>
      <c r="H4" s="86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23.25" customHeight="1">
      <c r="A5" s="87" t="s">
        <v>117</v>
      </c>
      <c r="B5" s="87"/>
      <c r="C5" s="82"/>
      <c r="D5" s="83">
        <v>0</v>
      </c>
      <c r="E5" s="84"/>
      <c r="F5" s="85"/>
      <c r="G5" s="85"/>
      <c r="H5" s="8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2.5" customHeight="1">
      <c r="A6" s="87" t="s">
        <v>118</v>
      </c>
      <c r="B6" s="87"/>
      <c r="C6" s="82"/>
      <c r="D6" s="83">
        <v>-202</v>
      </c>
      <c r="E6" s="84"/>
      <c r="F6" s="85"/>
      <c r="G6" s="85"/>
      <c r="H6" s="86"/>
      <c r="I6" s="6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26.25" customHeight="1">
      <c r="A7" s="140" t="s">
        <v>129</v>
      </c>
      <c r="B7" s="141"/>
      <c r="C7" s="141"/>
      <c r="D7" s="141"/>
      <c r="E7" s="141"/>
      <c r="F7" s="141"/>
      <c r="G7" s="141"/>
      <c r="H7" s="142"/>
    </row>
    <row r="8" spans="1:26" ht="17.25" customHeight="1">
      <c r="A8" s="135" t="s">
        <v>68</v>
      </c>
      <c r="B8" s="118"/>
      <c r="C8" s="35">
        <v>12.75</v>
      </c>
      <c r="D8" s="32">
        <v>-106.34</v>
      </c>
      <c r="E8" s="32">
        <f>E12+E15+E18</f>
        <v>92.72</v>
      </c>
      <c r="F8" s="32">
        <f>F12+F15+F18</f>
        <v>98.330000000000013</v>
      </c>
      <c r="G8" s="32">
        <f>G12+G15+G18</f>
        <v>98.330000000000013</v>
      </c>
      <c r="H8" s="7">
        <f>F8-E8+D8</f>
        <v>-100.72999999999999</v>
      </c>
    </row>
    <row r="9" spans="1:26">
      <c r="A9" s="39" t="s">
        <v>69</v>
      </c>
      <c r="B9" s="40"/>
      <c r="C9" s="7">
        <f>C8-C10</f>
        <v>11.47</v>
      </c>
      <c r="D9" s="7">
        <v>-95.71</v>
      </c>
      <c r="E9" s="7">
        <f>E8-E10</f>
        <v>83.45</v>
      </c>
      <c r="F9" s="7">
        <f>F8-F10</f>
        <v>88.500000000000014</v>
      </c>
      <c r="G9" s="7">
        <f>G8-G10</f>
        <v>88.500000000000014</v>
      </c>
      <c r="H9" s="7">
        <f t="shared" ref="H9:H10" si="0">F9-E9+D9</f>
        <v>-90.659999999999982</v>
      </c>
    </row>
    <row r="10" spans="1:26">
      <c r="A10" s="136" t="s">
        <v>70</v>
      </c>
      <c r="B10" s="114"/>
      <c r="C10" s="7">
        <v>1.28</v>
      </c>
      <c r="D10" s="7">
        <v>-10.63</v>
      </c>
      <c r="E10" s="7">
        <v>9.27</v>
      </c>
      <c r="F10" s="7">
        <v>9.83</v>
      </c>
      <c r="G10" s="7">
        <v>9.83</v>
      </c>
      <c r="H10" s="7">
        <f t="shared" si="0"/>
        <v>-10.07</v>
      </c>
    </row>
    <row r="11" spans="1:26" ht="12.75" customHeight="1">
      <c r="A11" s="137" t="s">
        <v>71</v>
      </c>
      <c r="B11" s="117"/>
      <c r="C11" s="117"/>
      <c r="D11" s="117"/>
      <c r="E11" s="117"/>
      <c r="F11" s="117"/>
      <c r="G11" s="117"/>
      <c r="H11" s="118"/>
    </row>
    <row r="12" spans="1:26">
      <c r="A12" s="138" t="s">
        <v>55</v>
      </c>
      <c r="B12" s="139"/>
      <c r="C12" s="35">
        <v>5.65</v>
      </c>
      <c r="D12" s="32">
        <v>-47.51</v>
      </c>
      <c r="E12" s="32">
        <v>41.09</v>
      </c>
      <c r="F12" s="32">
        <v>43.57</v>
      </c>
      <c r="G12" s="32">
        <v>43.57</v>
      </c>
      <c r="H12" s="7">
        <f t="shared" ref="H12:H20" si="1">F12-E12+D12</f>
        <v>-45.03</v>
      </c>
    </row>
    <row r="13" spans="1:26">
      <c r="A13" s="39" t="s">
        <v>69</v>
      </c>
      <c r="B13" s="40"/>
      <c r="C13" s="7">
        <f>C12-C14</f>
        <v>5.08</v>
      </c>
      <c r="D13" s="7">
        <v>-42.76</v>
      </c>
      <c r="E13" s="7">
        <f>E12-E14</f>
        <v>36.980000000000004</v>
      </c>
      <c r="F13" s="7">
        <f>F12-F14</f>
        <v>39.21</v>
      </c>
      <c r="G13" s="7">
        <f>G12-G14</f>
        <v>39.21</v>
      </c>
      <c r="H13" s="7">
        <f t="shared" si="1"/>
        <v>-40.53</v>
      </c>
    </row>
    <row r="14" spans="1:26">
      <c r="A14" s="136" t="s">
        <v>70</v>
      </c>
      <c r="B14" s="114"/>
      <c r="C14" s="7">
        <v>0.56999999999999995</v>
      </c>
      <c r="D14" s="7">
        <v>-4.75</v>
      </c>
      <c r="E14" s="7">
        <v>4.1100000000000003</v>
      </c>
      <c r="F14" s="7">
        <v>4.3600000000000003</v>
      </c>
      <c r="G14" s="7">
        <v>4.3600000000000003</v>
      </c>
      <c r="H14" s="7">
        <f t="shared" si="1"/>
        <v>-4.5</v>
      </c>
    </row>
    <row r="15" spans="1:26" ht="23.25" customHeight="1">
      <c r="A15" s="138" t="s">
        <v>49</v>
      </c>
      <c r="B15" s="139"/>
      <c r="C15" s="35">
        <v>3.45</v>
      </c>
      <c r="D15" s="32">
        <v>-28.91</v>
      </c>
      <c r="E15" s="32">
        <v>25.09</v>
      </c>
      <c r="F15" s="32">
        <v>26.61</v>
      </c>
      <c r="G15" s="32">
        <v>26.61</v>
      </c>
      <c r="H15" s="7">
        <f t="shared" si="1"/>
        <v>-27.39</v>
      </c>
    </row>
    <row r="16" spans="1:26">
      <c r="A16" s="39" t="s">
        <v>69</v>
      </c>
      <c r="B16" s="40"/>
      <c r="C16" s="7">
        <f>C15-C17</f>
        <v>3.1</v>
      </c>
      <c r="D16" s="7">
        <v>-26.01</v>
      </c>
      <c r="E16" s="7">
        <f>E15-E17</f>
        <v>22.58</v>
      </c>
      <c r="F16" s="7">
        <f>F15-F17</f>
        <v>23.95</v>
      </c>
      <c r="G16" s="7">
        <f>G15-G17</f>
        <v>23.95</v>
      </c>
      <c r="H16" s="7">
        <f t="shared" si="1"/>
        <v>-24.64</v>
      </c>
    </row>
    <row r="17" spans="1:8" ht="15" customHeight="1">
      <c r="A17" s="136" t="s">
        <v>70</v>
      </c>
      <c r="B17" s="114"/>
      <c r="C17" s="7">
        <v>0.35</v>
      </c>
      <c r="D17" s="7">
        <v>-2.9</v>
      </c>
      <c r="E17" s="7">
        <v>2.5099999999999998</v>
      </c>
      <c r="F17" s="7">
        <v>2.66</v>
      </c>
      <c r="G17" s="7">
        <v>2.66</v>
      </c>
      <c r="H17" s="7">
        <f t="shared" si="1"/>
        <v>-2.7499999999999996</v>
      </c>
    </row>
    <row r="18" spans="1:8" ht="14.25" customHeight="1">
      <c r="A18" s="10" t="s">
        <v>111</v>
      </c>
      <c r="B18" s="41"/>
      <c r="C18" s="34">
        <v>3.65</v>
      </c>
      <c r="D18" s="7">
        <v>-29.92</v>
      </c>
      <c r="E18" s="7">
        <v>26.54</v>
      </c>
      <c r="F18" s="7">
        <v>28.15</v>
      </c>
      <c r="G18" s="7">
        <v>28.15</v>
      </c>
      <c r="H18" s="7">
        <f t="shared" si="1"/>
        <v>-28.310000000000002</v>
      </c>
    </row>
    <row r="19" spans="1:8" ht="14.25" customHeight="1">
      <c r="A19" s="39" t="s">
        <v>69</v>
      </c>
      <c r="B19" s="40"/>
      <c r="C19" s="7">
        <f>C18-C20</f>
        <v>3.29</v>
      </c>
      <c r="D19" s="7">
        <v>-26.93</v>
      </c>
      <c r="E19" s="7">
        <f>E18-E20</f>
        <v>23.89</v>
      </c>
      <c r="F19" s="7">
        <f>F18-F20</f>
        <v>25.33</v>
      </c>
      <c r="G19" s="7">
        <f>G18-G20</f>
        <v>25.33</v>
      </c>
      <c r="H19" s="7">
        <f t="shared" si="1"/>
        <v>-25.490000000000002</v>
      </c>
    </row>
    <row r="20" spans="1:8">
      <c r="A20" s="136" t="s">
        <v>70</v>
      </c>
      <c r="B20" s="114"/>
      <c r="C20" s="7">
        <v>0.36</v>
      </c>
      <c r="D20" s="7">
        <v>-2.99</v>
      </c>
      <c r="E20" s="7">
        <v>2.65</v>
      </c>
      <c r="F20" s="7">
        <v>2.82</v>
      </c>
      <c r="G20" s="7">
        <v>2.82</v>
      </c>
      <c r="H20" s="7">
        <f t="shared" si="1"/>
        <v>-2.8200000000000003</v>
      </c>
    </row>
    <row r="21" spans="1:8" ht="10.5" customHeight="1">
      <c r="A21" s="53"/>
      <c r="B21" s="54"/>
      <c r="C21" s="7"/>
      <c r="D21" s="7"/>
      <c r="E21" s="7"/>
      <c r="F21" s="7"/>
      <c r="G21" s="50"/>
      <c r="H21" s="7"/>
    </row>
    <row r="22" spans="1:8" ht="13.5" customHeight="1">
      <c r="A22" s="135" t="s">
        <v>50</v>
      </c>
      <c r="B22" s="143"/>
      <c r="C22" s="34">
        <v>5.09</v>
      </c>
      <c r="D22" s="34">
        <v>-95.66</v>
      </c>
      <c r="E22" s="34">
        <v>37.020000000000003</v>
      </c>
      <c r="F22" s="34">
        <v>39.25</v>
      </c>
      <c r="G22" s="61">
        <f>G23+G24</f>
        <v>3.93</v>
      </c>
      <c r="H22" s="7">
        <f>F22-E22+D22+F22-G22</f>
        <v>-58.110000000000007</v>
      </c>
    </row>
    <row r="23" spans="1:8" ht="13.5" customHeight="1">
      <c r="A23" s="62" t="s">
        <v>72</v>
      </c>
      <c r="B23" s="63"/>
      <c r="C23" s="34">
        <v>4.58</v>
      </c>
      <c r="D23" s="34">
        <v>-93.27</v>
      </c>
      <c r="E23" s="7">
        <f>E22-E24</f>
        <v>33.32</v>
      </c>
      <c r="F23" s="7">
        <f>F22-F24</f>
        <v>35.32</v>
      </c>
      <c r="G23" s="64">
        <v>0</v>
      </c>
      <c r="H23" s="7">
        <f t="shared" ref="H23:H24" si="2">F23-E23+D23+F23-G23</f>
        <v>-55.949999999999996</v>
      </c>
    </row>
    <row r="24" spans="1:8" ht="14.25" customHeight="1">
      <c r="A24" s="136" t="s">
        <v>70</v>
      </c>
      <c r="B24" s="114"/>
      <c r="C24" s="7">
        <v>0.51</v>
      </c>
      <c r="D24" s="7">
        <v>-2.39</v>
      </c>
      <c r="E24" s="7">
        <v>3.7</v>
      </c>
      <c r="F24" s="7">
        <v>3.93</v>
      </c>
      <c r="G24" s="7">
        <v>3.93</v>
      </c>
      <c r="H24" s="7">
        <f t="shared" si="2"/>
        <v>-2.16</v>
      </c>
    </row>
    <row r="25" spans="1:8" ht="14.25" customHeight="1">
      <c r="A25" s="121" t="s">
        <v>131</v>
      </c>
      <c r="B25" s="122"/>
      <c r="C25" s="7"/>
      <c r="D25" s="34">
        <v>0</v>
      </c>
      <c r="E25" s="34">
        <f>E27+E28+E29+E30</f>
        <v>10.09</v>
      </c>
      <c r="F25" s="34">
        <f>F27+F28+F29+F30</f>
        <v>7.6499999999999995</v>
      </c>
      <c r="G25" s="34">
        <f>G27+G28+G29+G30</f>
        <v>7.6499999999999995</v>
      </c>
      <c r="H25" s="34">
        <f>G25-E25</f>
        <v>-2.4400000000000004</v>
      </c>
    </row>
    <row r="26" spans="1:8" ht="14.25" customHeight="1">
      <c r="A26" s="39" t="s">
        <v>132</v>
      </c>
      <c r="B26" s="98"/>
      <c r="C26" s="7"/>
      <c r="D26" s="7"/>
      <c r="E26" s="7"/>
      <c r="F26" s="7"/>
      <c r="G26" s="7"/>
      <c r="H26" s="7"/>
    </row>
    <row r="27" spans="1:8" ht="14.25" customHeight="1">
      <c r="A27" s="144" t="s">
        <v>133</v>
      </c>
      <c r="B27" s="145"/>
      <c r="C27" s="7"/>
      <c r="D27" s="7">
        <v>0</v>
      </c>
      <c r="E27" s="7">
        <v>0.57999999999999996</v>
      </c>
      <c r="F27" s="7">
        <v>0.44</v>
      </c>
      <c r="G27" s="7">
        <v>0.44</v>
      </c>
      <c r="H27" s="7">
        <f t="shared" ref="H27:H30" si="3">G27-E27</f>
        <v>-0.13999999999999996</v>
      </c>
    </row>
    <row r="28" spans="1:8" ht="14.25" customHeight="1">
      <c r="A28" s="144" t="s">
        <v>135</v>
      </c>
      <c r="B28" s="145"/>
      <c r="C28" s="7"/>
      <c r="D28" s="7">
        <v>0</v>
      </c>
      <c r="E28" s="7">
        <v>2.65</v>
      </c>
      <c r="F28" s="7">
        <v>1.9</v>
      </c>
      <c r="G28" s="7">
        <v>1.9</v>
      </c>
      <c r="H28" s="7">
        <f t="shared" si="3"/>
        <v>-0.75</v>
      </c>
    </row>
    <row r="29" spans="1:8" ht="14.25" customHeight="1">
      <c r="A29" s="144" t="s">
        <v>136</v>
      </c>
      <c r="B29" s="145"/>
      <c r="C29" s="7"/>
      <c r="D29" s="7">
        <v>0</v>
      </c>
      <c r="E29" s="7">
        <v>6.57</v>
      </c>
      <c r="F29" s="7">
        <v>5.0999999999999996</v>
      </c>
      <c r="G29" s="7">
        <v>5.0999999999999996</v>
      </c>
      <c r="H29" s="7">
        <f t="shared" si="3"/>
        <v>-1.4700000000000006</v>
      </c>
    </row>
    <row r="30" spans="1:8" ht="13.5" customHeight="1">
      <c r="A30" s="144" t="s">
        <v>134</v>
      </c>
      <c r="B30" s="145"/>
      <c r="C30" s="7"/>
      <c r="D30" s="7">
        <v>0</v>
      </c>
      <c r="E30" s="7">
        <v>0.28999999999999998</v>
      </c>
      <c r="F30" s="7">
        <v>0.21</v>
      </c>
      <c r="G30" s="7">
        <v>0.21</v>
      </c>
      <c r="H30" s="7">
        <f t="shared" si="3"/>
        <v>-7.9999999999999988E-2</v>
      </c>
    </row>
    <row r="31" spans="1:8" ht="13.5" customHeight="1">
      <c r="A31" s="121" t="s">
        <v>113</v>
      </c>
      <c r="B31" s="122"/>
      <c r="C31" s="34"/>
      <c r="D31" s="34"/>
      <c r="E31" s="34">
        <f>E8+E22+E25</f>
        <v>139.83000000000001</v>
      </c>
      <c r="F31" s="34">
        <f t="shared" ref="F31:G31" si="4">F8+F22+F25</f>
        <v>145.23000000000002</v>
      </c>
      <c r="G31" s="34">
        <f t="shared" si="4"/>
        <v>109.91000000000003</v>
      </c>
      <c r="H31" s="7"/>
    </row>
    <row r="32" spans="1:8" ht="13.5" customHeight="1">
      <c r="A32" s="121" t="s">
        <v>114</v>
      </c>
      <c r="B32" s="122"/>
      <c r="C32" s="7"/>
      <c r="D32" s="7"/>
      <c r="E32" s="7"/>
      <c r="F32" s="7"/>
      <c r="G32" s="7"/>
      <c r="H32" s="7"/>
    </row>
    <row r="33" spans="1:26" ht="35.25" customHeight="1">
      <c r="A33" s="126" t="s">
        <v>138</v>
      </c>
      <c r="B33" s="127"/>
      <c r="C33" s="7"/>
      <c r="D33" s="7">
        <v>0</v>
      </c>
      <c r="E33" s="7">
        <v>9.17</v>
      </c>
      <c r="F33" s="7">
        <v>7.38</v>
      </c>
      <c r="G33" s="7">
        <v>7.38</v>
      </c>
      <c r="H33" s="7">
        <f>G33-E33</f>
        <v>-1.79</v>
      </c>
    </row>
    <row r="34" spans="1:26" ht="18" customHeight="1">
      <c r="A34" s="89" t="s">
        <v>120</v>
      </c>
      <c r="B34" s="90"/>
      <c r="C34" s="82"/>
      <c r="D34" s="82"/>
      <c r="E34" s="91">
        <f>E31+E33</f>
        <v>149</v>
      </c>
      <c r="F34" s="91">
        <f t="shared" ref="F34:G34" si="5">F31+F33</f>
        <v>152.61000000000001</v>
      </c>
      <c r="G34" s="91">
        <f t="shared" si="5"/>
        <v>117.29000000000002</v>
      </c>
      <c r="H34" s="82"/>
    </row>
    <row r="35" spans="1:26" ht="21" customHeight="1">
      <c r="A35" s="119" t="s">
        <v>121</v>
      </c>
      <c r="B35" s="120"/>
      <c r="C35" s="82"/>
      <c r="D35" s="82">
        <v>-202</v>
      </c>
      <c r="E35" s="91"/>
      <c r="F35" s="91"/>
      <c r="G35" s="82"/>
      <c r="H35" s="82">
        <f>F34-E34+D35+F34-G34</f>
        <v>-163.07</v>
      </c>
    </row>
    <row r="36" spans="1:26" ht="25.5" customHeight="1">
      <c r="A36" s="119" t="s">
        <v>130</v>
      </c>
      <c r="B36" s="119"/>
      <c r="C36" s="83"/>
      <c r="D36" s="83"/>
      <c r="E36" s="84"/>
      <c r="F36" s="85"/>
      <c r="G36" s="85"/>
      <c r="H36" s="84">
        <v>-163.07</v>
      </c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2.5" customHeight="1">
      <c r="A37" s="87" t="s">
        <v>117</v>
      </c>
      <c r="B37" s="87"/>
      <c r="C37" s="83"/>
      <c r="D37" s="83"/>
      <c r="E37" s="84"/>
      <c r="F37" s="85"/>
      <c r="G37" s="85"/>
      <c r="H37" s="91">
        <v>0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4" customHeight="1">
      <c r="A38" s="89" t="s">
        <v>118</v>
      </c>
      <c r="B38" s="92"/>
      <c r="C38" s="83"/>
      <c r="D38" s="83"/>
      <c r="E38" s="84"/>
      <c r="F38" s="85"/>
      <c r="G38" s="85"/>
      <c r="H38" s="84">
        <f>H8+H22+H25+H33</f>
        <v>-163.07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4" customHeight="1">
      <c r="A39" s="93"/>
      <c r="B39" s="93"/>
      <c r="C39" s="94"/>
      <c r="D39" s="94"/>
      <c r="E39" s="95"/>
      <c r="F39" s="96"/>
      <c r="G39" s="96"/>
      <c r="H39" s="97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4" customHeight="1">
      <c r="A40" s="93"/>
      <c r="B40" s="93"/>
      <c r="C40" s="94"/>
      <c r="D40" s="94"/>
      <c r="E40" s="95"/>
      <c r="F40" s="96"/>
      <c r="G40" s="96"/>
      <c r="H40" s="97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4" customHeight="1">
      <c r="A41" s="21" t="s">
        <v>137</v>
      </c>
      <c r="D41" s="23"/>
      <c r="E41" s="23"/>
      <c r="F41" s="23"/>
      <c r="G41" s="23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4" customHeight="1">
      <c r="A42" s="113" t="s">
        <v>122</v>
      </c>
      <c r="B42" s="114"/>
      <c r="C42" s="114"/>
      <c r="D42" s="115"/>
      <c r="E42" s="36" t="s">
        <v>123</v>
      </c>
      <c r="F42" s="36" t="s">
        <v>58</v>
      </c>
      <c r="G42" s="36" t="s">
        <v>124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4" customHeight="1">
      <c r="A43" s="123" t="s">
        <v>139</v>
      </c>
      <c r="B43" s="124"/>
      <c r="C43" s="124"/>
      <c r="D43" s="125"/>
      <c r="E43" s="71">
        <v>42767</v>
      </c>
      <c r="F43" s="36">
        <v>3</v>
      </c>
      <c r="G43" s="72">
        <v>0</v>
      </c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>
      <c r="A44" s="116"/>
      <c r="B44" s="117"/>
      <c r="C44" s="117"/>
      <c r="D44" s="118"/>
      <c r="E44" s="71"/>
      <c r="F44" s="36"/>
      <c r="G44" s="72"/>
    </row>
    <row r="45" spans="1:26">
      <c r="A45" s="42"/>
      <c r="B45" s="43"/>
      <c r="C45" s="43"/>
      <c r="D45" s="43"/>
      <c r="E45" s="73"/>
      <c r="F45" s="44"/>
      <c r="G45" s="74"/>
    </row>
    <row r="46" spans="1:26">
      <c r="A46" s="21" t="s">
        <v>51</v>
      </c>
      <c r="D46" s="23"/>
      <c r="E46" s="23"/>
      <c r="F46" s="23"/>
      <c r="G46" s="23"/>
    </row>
    <row r="47" spans="1:26" ht="23.25" customHeight="1">
      <c r="A47" s="113" t="s">
        <v>60</v>
      </c>
      <c r="B47" s="114"/>
      <c r="C47" s="114"/>
      <c r="D47" s="114"/>
      <c r="E47" s="115"/>
      <c r="F47" s="38" t="s">
        <v>58</v>
      </c>
      <c r="G47" s="37" t="s">
        <v>59</v>
      </c>
    </row>
    <row r="48" spans="1:26">
      <c r="A48" s="116"/>
      <c r="B48" s="117"/>
      <c r="C48" s="117"/>
      <c r="D48" s="117"/>
      <c r="E48" s="118"/>
      <c r="F48" s="36" t="s">
        <v>57</v>
      </c>
      <c r="G48" s="36"/>
    </row>
    <row r="49" spans="1:7">
      <c r="A49" s="42"/>
      <c r="B49" s="43"/>
      <c r="C49" s="43"/>
      <c r="D49" s="43"/>
      <c r="E49" s="43"/>
      <c r="F49" s="44"/>
      <c r="G49" s="44"/>
    </row>
    <row r="50" spans="1:7">
      <c r="A50" s="42"/>
      <c r="B50" s="43"/>
      <c r="C50" s="43"/>
      <c r="D50" s="43"/>
      <c r="E50" s="43"/>
      <c r="F50" s="44"/>
      <c r="G50" s="44"/>
    </row>
    <row r="51" spans="1:7">
      <c r="A51" s="46" t="s">
        <v>73</v>
      </c>
      <c r="B51" s="47"/>
      <c r="C51" s="47"/>
      <c r="D51" s="47"/>
      <c r="E51" s="47"/>
      <c r="F51" s="36"/>
      <c r="G51" s="36"/>
    </row>
    <row r="52" spans="1:7">
      <c r="A52" s="113" t="s">
        <v>74</v>
      </c>
      <c r="B52" s="132"/>
      <c r="C52" s="99" t="s">
        <v>75</v>
      </c>
      <c r="D52" s="132"/>
      <c r="E52" s="36" t="s">
        <v>76</v>
      </c>
      <c r="F52" s="36" t="s">
        <v>77</v>
      </c>
      <c r="G52" s="36" t="s">
        <v>78</v>
      </c>
    </row>
    <row r="53" spans="1:7">
      <c r="A53" s="113" t="s">
        <v>94</v>
      </c>
      <c r="B53" s="132"/>
      <c r="C53" s="99" t="s">
        <v>57</v>
      </c>
      <c r="D53" s="115"/>
      <c r="E53" s="36">
        <v>5</v>
      </c>
      <c r="F53" s="36" t="s">
        <v>57</v>
      </c>
      <c r="G53" s="36" t="s">
        <v>57</v>
      </c>
    </row>
    <row r="54" spans="1:7">
      <c r="A54" s="44"/>
      <c r="B54" s="65"/>
      <c r="C54" s="28"/>
      <c r="D54" s="45"/>
      <c r="E54" s="44"/>
      <c r="F54" s="44"/>
      <c r="G54" s="44"/>
    </row>
    <row r="55" spans="1:7">
      <c r="A55" s="21"/>
      <c r="F55" s="49"/>
    </row>
    <row r="56" spans="1:7" ht="17.25" customHeight="1">
      <c r="A56" s="128"/>
      <c r="B56" s="129"/>
      <c r="C56" s="129"/>
      <c r="D56" s="129"/>
      <c r="E56" s="129"/>
      <c r="F56" s="129"/>
      <c r="G56" s="129"/>
    </row>
    <row r="57" spans="1:7" ht="24.75" customHeight="1">
      <c r="A57" s="130" t="s">
        <v>140</v>
      </c>
      <c r="B57" s="131"/>
      <c r="C57" s="131"/>
      <c r="D57" s="131"/>
      <c r="E57" s="131"/>
      <c r="F57" s="131"/>
      <c r="G57" s="131"/>
    </row>
    <row r="58" spans="1:7" ht="5.25" customHeight="1">
      <c r="A58" s="131"/>
      <c r="B58" s="131"/>
      <c r="C58" s="131"/>
      <c r="D58" s="131"/>
      <c r="E58" s="131"/>
      <c r="F58" s="131"/>
      <c r="G58" s="131"/>
    </row>
    <row r="59" spans="1:7" ht="13.5" customHeight="1">
      <c r="A59" s="66"/>
      <c r="B59" s="66"/>
      <c r="C59" s="66"/>
      <c r="D59" s="66"/>
      <c r="E59" s="66"/>
      <c r="F59" s="66"/>
      <c r="G59" s="66"/>
    </row>
    <row r="60" spans="1:7">
      <c r="A60" s="21"/>
      <c r="F60" s="49"/>
    </row>
    <row r="61" spans="1:7">
      <c r="A61" s="23" t="s">
        <v>79</v>
      </c>
      <c r="B61" s="48"/>
    </row>
    <row r="62" spans="1:7">
      <c r="A62" s="23" t="s">
        <v>80</v>
      </c>
      <c r="B62" s="48"/>
      <c r="E62" s="23" t="s">
        <v>81</v>
      </c>
    </row>
    <row r="63" spans="1:7">
      <c r="A63" s="23" t="s">
        <v>93</v>
      </c>
      <c r="B63" s="48"/>
    </row>
    <row r="64" spans="1:7">
      <c r="A64" s="23"/>
      <c r="B64" s="48"/>
    </row>
    <row r="65" spans="1:1">
      <c r="A65" s="19" t="s">
        <v>82</v>
      </c>
    </row>
    <row r="66" spans="1:1">
      <c r="A66" s="19" t="s">
        <v>83</v>
      </c>
    </row>
    <row r="67" spans="1:1">
      <c r="A67" s="19" t="s">
        <v>84</v>
      </c>
    </row>
    <row r="68" spans="1:1">
      <c r="A68" s="19" t="s">
        <v>85</v>
      </c>
    </row>
    <row r="69" spans="1:1">
      <c r="A69" s="19"/>
    </row>
  </sheetData>
  <mergeCells count="34">
    <mergeCell ref="A25:B25"/>
    <mergeCell ref="A27:B27"/>
    <mergeCell ref="A28:B28"/>
    <mergeCell ref="A29:B29"/>
    <mergeCell ref="A30:B30"/>
    <mergeCell ref="A24:B24"/>
    <mergeCell ref="A20:B20"/>
    <mergeCell ref="A14:B14"/>
    <mergeCell ref="A15:B15"/>
    <mergeCell ref="A17:B17"/>
    <mergeCell ref="A22:B22"/>
    <mergeCell ref="A3:B3"/>
    <mergeCell ref="A8:B8"/>
    <mergeCell ref="A10:B10"/>
    <mergeCell ref="A11:H11"/>
    <mergeCell ref="A12:B12"/>
    <mergeCell ref="A7:H7"/>
    <mergeCell ref="A4:B4"/>
    <mergeCell ref="A56:G56"/>
    <mergeCell ref="A57:G58"/>
    <mergeCell ref="A52:B52"/>
    <mergeCell ref="A53:B53"/>
    <mergeCell ref="C52:D52"/>
    <mergeCell ref="C53:D53"/>
    <mergeCell ref="A47:E47"/>
    <mergeCell ref="A48:E48"/>
    <mergeCell ref="A35:B35"/>
    <mergeCell ref="A36:B36"/>
    <mergeCell ref="A31:B31"/>
    <mergeCell ref="A32:B32"/>
    <mergeCell ref="A42:D42"/>
    <mergeCell ref="A43:D43"/>
    <mergeCell ref="A44:D44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2018-01-22T23:35:33Z</cp:lastPrinted>
  <dcterms:created xsi:type="dcterms:W3CDTF">2013-02-18T04:38:06Z</dcterms:created>
  <dcterms:modified xsi:type="dcterms:W3CDTF">2018-01-22T23:36:32Z</dcterms:modified>
</cp:coreProperties>
</file>