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6" i="8"/>
  <c r="H37"/>
  <c r="H32"/>
  <c r="H31"/>
  <c r="H30"/>
  <c r="H28"/>
  <c r="F28"/>
  <c r="E28"/>
  <c r="G25"/>
  <c r="G22"/>
  <c r="G19"/>
  <c r="G16"/>
  <c r="G13"/>
  <c r="D26"/>
  <c r="G8"/>
  <c r="G33"/>
  <c r="F8"/>
  <c r="F33"/>
  <c r="E33"/>
  <c r="H8"/>
  <c r="H27"/>
  <c r="H35"/>
  <c r="G9"/>
  <c r="F26"/>
  <c r="E26"/>
  <c r="F22"/>
  <c r="E22"/>
  <c r="F19"/>
  <c r="E19"/>
  <c r="F16"/>
  <c r="E16"/>
  <c r="F13"/>
  <c r="E13"/>
  <c r="F9"/>
  <c r="E8"/>
  <c r="E9"/>
  <c r="H34"/>
  <c r="C27"/>
  <c r="C26"/>
  <c r="C23"/>
  <c r="C22"/>
  <c r="H26"/>
  <c r="D23"/>
  <c r="H23"/>
  <c r="D22"/>
  <c r="H22"/>
  <c r="H21"/>
  <c r="D20"/>
  <c r="H20"/>
  <c r="D19"/>
  <c r="H19"/>
  <c r="H18"/>
  <c r="D17"/>
  <c r="H17"/>
  <c r="H16"/>
  <c r="H15"/>
  <c r="H14"/>
  <c r="H13"/>
  <c r="H12"/>
  <c r="H10"/>
  <c r="H9"/>
  <c r="C20"/>
  <c r="C19"/>
  <c r="C17"/>
  <c r="C16"/>
  <c r="C14"/>
  <c r="C13"/>
  <c r="C10"/>
  <c r="C9"/>
  <c r="H25"/>
</calcChain>
</file>

<file path=xl/sharedStrings.xml><?xml version="1.0" encoding="utf-8"?>
<sst xmlns="http://schemas.openxmlformats.org/spreadsheetml/2006/main" count="160" uniqueCount="136">
  <si>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</si>
  <si>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</si>
  <si>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</si>
  <si>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</si>
  <si>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</si>
  <si>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</si>
  <si>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</si>
  <si>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</si>
  <si>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</si>
  <si>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</si>
  <si>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</si>
  <si>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</si>
  <si>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</si>
  <si>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</si>
  <si>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</si>
  <si>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</si>
  <si>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</si>
  <si>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</si>
  <si>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</si>
  <si>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</si>
  <si>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</si>
  <si>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</si>
  <si>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</si>
  <si>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</si>
  <si>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</si>
  <si>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</si>
  <si>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</si>
  <si>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</si>
  <si>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</si>
  <si>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</si>
  <si>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</si>
  <si>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</si>
  <si>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</si>
  <si>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</si>
  <si>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</si>
  <si>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</si>
  <si>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</si>
  <si>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</si>
  <si>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</si>
  <si>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</si>
  <si>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</si>
  <si>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</si>
  <si>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</si>
  <si>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</si>
  <si>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</si>
  <si>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</si>
  <si>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</si>
  <si>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</si>
  <si>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</si>
  <si>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</si>
  <si>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</si>
  <si>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</si>
  <si>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</si>
  <si>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</si>
  <si>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</si>
  <si>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</si>
  <si>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</si>
  <si>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</si>
  <si>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</si>
  <si>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</si>
  <si>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</si>
  <si>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</si>
  <si>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</si>
  <si>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</si>
  <si>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</si>
  <si>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</si>
  <si>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</si>
  <si>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</si>
  <si>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</si>
  <si>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</si>
  <si>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</si>
  <si>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</si>
  <si>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</si>
  <si>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</si>
  <si>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</si>
  <si>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</si>
  <si>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</si>
  <si>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</si>
  <si>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</si>
  <si>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</si>
  <si>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</si>
  <si>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</si>
  <si>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</si>
  <si>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</si>
  <si>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</si>
  <si>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</si>
  <si>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2-260-343</t>
  </si>
  <si>
    <t>Всеволода Сибирцева,24</t>
  </si>
  <si>
    <t>1.4 Сан содерж. л/клеток</t>
  </si>
  <si>
    <t>от 27 .04. 2005г. Серия 25 № 01277949</t>
  </si>
  <si>
    <t>uklr2006@mail.ru</t>
  </si>
  <si>
    <t>Свидетельство о гос регистрации юр лица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</si>
  <si>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</si>
  <si>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</si>
  <si>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</si>
  <si>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</si>
  <si>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</si>
  <si>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</si>
  <si>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</si>
  <si>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</si>
  <si>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</si>
  <si>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</si>
  <si>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</si>
  <si>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</si>
  <si>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</si>
  <si>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</si>
  <si>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</si>
  <si>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</si>
  <si>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</si>
  <si>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24 по ул. Всеволода Сибирцева</t>
  </si>
  <si>
    <t>599,3 м2</t>
  </si>
  <si>
    <t>Часть 4</t>
  </si>
  <si>
    <t>ООО "Комфорт"</t>
  </si>
  <si>
    <t>ул. Светланская,183</t>
  </si>
  <si>
    <t>ул. Тунгусская, 8</t>
  </si>
  <si>
    <t>Количество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</si>
  <si>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</si>
  <si>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</si>
  <si>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</si>
  <si>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</si>
  <si>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</si>
  <si>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</si>
  <si>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</si>
  <si>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</si>
  <si>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</si>
  <si>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</si>
  <si>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</si>
  <si>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</si>
  <si>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</si>
  <si>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</si>
  <si>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эл.энергия на содержание ОИ МКД</t>
  </si>
  <si>
    <t>2. Перечень работ, выполненных по статье " текущий ремонт"  в 2017 году.</t>
  </si>
  <si>
    <t>всего: 173,6 кв.м</t>
  </si>
  <si>
    <t>План по статье "текущий ремонт" на 2018 год</t>
  </si>
  <si>
    <t>Предложение Управляющей компании: ремонт системы электроснабжения.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</si>
  <si>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172/01 от 29.01.2018 г.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</si>
</sst>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8" xfId="0" applyFont="1" applyBorder="1" applyAlignment="1"/>
    <xf numFmtId="0" fontId="9" fillId="0" borderId="2" xfId="0" applyFont="1" applyFill="1" applyBorder="1" applyAlignment="1"/>
    <xf numFmtId="0" fontId="0" fillId="0" borderId="7" xfId="0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164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9" fillId="0" borderId="9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7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0" fillId="0" borderId="8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0" fillId="0" borderId="8" xfId="0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E16" sqref="E16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121</v>
      </c>
      <c r="C1" s="1"/>
    </row>
    <row r="2" spans="1:4" ht="15" customHeight="1">
      <c r="A2" s="2" t="s">
        <v>44</v>
      </c>
      <c r="C2" s="4"/>
    </row>
    <row r="3" spans="1:4" ht="15.75">
      <c r="B3" s="4" t="s">
        <v>9</v>
      </c>
      <c r="C3" s="24" t="s">
        <v>109</v>
      </c>
    </row>
    <row r="4" spans="1:4" ht="14.25" customHeight="1">
      <c r="A4" s="22" t="s">
        <v>135</v>
      </c>
      <c r="C4" s="4"/>
    </row>
    <row r="5" spans="1:4" ht="15" customHeight="1">
      <c r="A5" s="4" t="s">
        <v>7</v>
      </c>
      <c r="C5" s="4"/>
    </row>
    <row r="6" spans="1:4" s="23" customFormat="1" ht="12.75" customHeight="1">
      <c r="A6" s="4" t="s">
        <v>45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8</v>
      </c>
      <c r="C8" s="27" t="s">
        <v>42</v>
      </c>
      <c r="D8" s="10"/>
    </row>
    <row r="9" spans="1:4" s="3" customFormat="1" ht="12" customHeight="1">
      <c r="A9" s="13" t="s">
        <v>1</v>
      </c>
      <c r="B9" s="14" t="s">
        <v>10</v>
      </c>
      <c r="C9" s="117" t="s">
        <v>11</v>
      </c>
      <c r="D9" s="118"/>
    </row>
    <row r="10" spans="1:4" s="3" customFormat="1" ht="24" customHeight="1">
      <c r="A10" s="13" t="s">
        <v>2</v>
      </c>
      <c r="B10" s="15" t="s">
        <v>91</v>
      </c>
      <c r="C10" s="119" t="s">
        <v>89</v>
      </c>
      <c r="D10" s="113"/>
    </row>
    <row r="11" spans="1:4" s="3" customFormat="1" ht="15" customHeight="1">
      <c r="A11" s="13" t="s">
        <v>3</v>
      </c>
      <c r="B11" s="14" t="s">
        <v>12</v>
      </c>
      <c r="C11" s="117" t="s">
        <v>13</v>
      </c>
      <c r="D11" s="118"/>
    </row>
    <row r="12" spans="1:4" s="3" customFormat="1" ht="16.5" customHeight="1">
      <c r="A12" s="120">
        <v>5</v>
      </c>
      <c r="B12" s="120" t="s">
        <v>92</v>
      </c>
      <c r="C12" s="67" t="s">
        <v>93</v>
      </c>
      <c r="D12" s="68" t="s">
        <v>94</v>
      </c>
    </row>
    <row r="13" spans="1:4" s="3" customFormat="1" ht="14.25" customHeight="1">
      <c r="A13" s="120"/>
      <c r="B13" s="120"/>
      <c r="C13" s="67" t="s">
        <v>95</v>
      </c>
      <c r="D13" s="68" t="s">
        <v>96</v>
      </c>
    </row>
    <row r="14" spans="1:4" s="3" customFormat="1">
      <c r="A14" s="120"/>
      <c r="B14" s="120"/>
      <c r="C14" s="67" t="s">
        <v>97</v>
      </c>
      <c r="D14" s="68" t="s">
        <v>98</v>
      </c>
    </row>
    <row r="15" spans="1:4" s="3" customFormat="1" ht="16.5" customHeight="1">
      <c r="A15" s="120"/>
      <c r="B15" s="120"/>
      <c r="C15" s="67" t="s">
        <v>99</v>
      </c>
      <c r="D15" s="68" t="s">
        <v>100</v>
      </c>
    </row>
    <row r="16" spans="1:4" s="3" customFormat="1" ht="16.5" customHeight="1">
      <c r="A16" s="120"/>
      <c r="B16" s="120"/>
      <c r="C16" s="67" t="s">
        <v>101</v>
      </c>
      <c r="D16" s="68" t="s">
        <v>102</v>
      </c>
    </row>
    <row r="17" spans="1:4" s="5" customFormat="1" ht="15.75" customHeight="1">
      <c r="A17" s="120"/>
      <c r="B17" s="120"/>
      <c r="C17" s="67" t="s">
        <v>103</v>
      </c>
      <c r="D17" s="68" t="s">
        <v>104</v>
      </c>
    </row>
    <row r="18" spans="1:4" s="5" customFormat="1" ht="15.75" customHeight="1">
      <c r="A18" s="120"/>
      <c r="B18" s="120"/>
      <c r="C18" s="69" t="s">
        <v>105</v>
      </c>
      <c r="D18" s="68" t="s">
        <v>106</v>
      </c>
    </row>
    <row r="19" spans="1:4" ht="21.75" customHeight="1">
      <c r="A19" s="13" t="s">
        <v>4</v>
      </c>
      <c r="B19" s="14" t="s">
        <v>14</v>
      </c>
      <c r="C19" s="121" t="s">
        <v>90</v>
      </c>
      <c r="D19" s="122"/>
    </row>
    <row r="20" spans="1:4" s="5" customFormat="1" ht="28.5" customHeight="1">
      <c r="A20" s="13" t="s">
        <v>5</v>
      </c>
      <c r="B20" s="14" t="s">
        <v>15</v>
      </c>
      <c r="C20" s="123" t="s">
        <v>47</v>
      </c>
      <c r="D20" s="124"/>
    </row>
    <row r="21" spans="1:4" s="5" customFormat="1" ht="15" customHeight="1">
      <c r="A21" s="13" t="s">
        <v>6</v>
      </c>
      <c r="B21" s="14" t="s">
        <v>16</v>
      </c>
      <c r="C21" s="119" t="s">
        <v>17</v>
      </c>
      <c r="D21" s="125"/>
    </row>
    <row r="22" spans="1:4" ht="13.5" customHeight="1">
      <c r="A22" s="25"/>
      <c r="B22" s="26"/>
      <c r="C22" s="25"/>
      <c r="D22" s="25"/>
    </row>
    <row r="23" spans="1:4">
      <c r="A23" s="8" t="s">
        <v>18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19</v>
      </c>
      <c r="C25" s="7" t="s">
        <v>20</v>
      </c>
      <c r="D25" s="9" t="s">
        <v>21</v>
      </c>
    </row>
    <row r="26" spans="1:4" ht="30.75" customHeight="1">
      <c r="A26" s="114" t="s">
        <v>24</v>
      </c>
      <c r="B26" s="115"/>
      <c r="C26" s="115"/>
      <c r="D26" s="116"/>
    </row>
    <row r="27" spans="1:4" ht="12" customHeight="1">
      <c r="A27" s="64"/>
      <c r="B27" s="65"/>
      <c r="C27" s="65"/>
      <c r="D27" s="66"/>
    </row>
    <row r="28" spans="1:4" ht="13.5" customHeight="1">
      <c r="A28" s="7">
        <v>1</v>
      </c>
      <c r="B28" s="6" t="s">
        <v>107</v>
      </c>
      <c r="C28" s="6" t="s">
        <v>22</v>
      </c>
      <c r="D28" s="6" t="s">
        <v>23</v>
      </c>
    </row>
    <row r="29" spans="1:4">
      <c r="A29" s="20" t="s">
        <v>25</v>
      </c>
      <c r="B29" s="19"/>
      <c r="C29" s="19"/>
      <c r="D29" s="19"/>
    </row>
    <row r="30" spans="1:4">
      <c r="A30" s="7">
        <v>1</v>
      </c>
      <c r="B30" s="6" t="s">
        <v>112</v>
      </c>
      <c r="C30" s="6" t="s">
        <v>113</v>
      </c>
      <c r="D30" s="6" t="s">
        <v>86</v>
      </c>
    </row>
    <row r="31" spans="1:4">
      <c r="A31" s="20" t="s">
        <v>37</v>
      </c>
      <c r="B31" s="19"/>
      <c r="C31" s="19"/>
      <c r="D31" s="19"/>
    </row>
    <row r="32" spans="1:4">
      <c r="A32" s="20" t="s">
        <v>38</v>
      </c>
      <c r="B32" s="19"/>
      <c r="C32" s="19"/>
      <c r="D32" s="19"/>
    </row>
    <row r="33" spans="1:4">
      <c r="A33" s="7">
        <v>1</v>
      </c>
      <c r="B33" s="6" t="s">
        <v>26</v>
      </c>
      <c r="C33" s="6" t="s">
        <v>114</v>
      </c>
      <c r="D33" s="6" t="s">
        <v>27</v>
      </c>
    </row>
    <row r="34" spans="1:4" ht="15" customHeight="1">
      <c r="A34" s="20" t="s">
        <v>28</v>
      </c>
      <c r="B34" s="19"/>
      <c r="C34" s="19"/>
      <c r="D34" s="19"/>
    </row>
    <row r="35" spans="1:4">
      <c r="A35" s="7">
        <v>1</v>
      </c>
      <c r="B35" s="6" t="s">
        <v>108</v>
      </c>
      <c r="C35" s="6" t="s">
        <v>22</v>
      </c>
      <c r="D35" s="6" t="s">
        <v>23</v>
      </c>
    </row>
    <row r="36" spans="1:4">
      <c r="A36" s="28"/>
      <c r="B36" s="12"/>
      <c r="C36" s="12"/>
      <c r="D36" s="12"/>
    </row>
    <row r="37" spans="1:4">
      <c r="A37" s="4" t="s">
        <v>43</v>
      </c>
      <c r="B37" s="19"/>
      <c r="C37" s="19"/>
      <c r="D37" s="19"/>
    </row>
    <row r="38" spans="1:4" ht="15" customHeight="1">
      <c r="A38" s="7">
        <v>1</v>
      </c>
      <c r="B38" s="6" t="s">
        <v>29</v>
      </c>
      <c r="C38" s="112">
        <v>1917</v>
      </c>
      <c r="D38" s="111"/>
    </row>
    <row r="39" spans="1:4">
      <c r="A39" s="7">
        <v>2</v>
      </c>
      <c r="B39" s="6" t="s">
        <v>31</v>
      </c>
      <c r="C39" s="112">
        <v>2</v>
      </c>
      <c r="D39" s="111"/>
    </row>
    <row r="40" spans="1:4">
      <c r="A40" s="7">
        <v>3</v>
      </c>
      <c r="B40" s="6" t="s">
        <v>32</v>
      </c>
      <c r="C40" s="112">
        <v>1</v>
      </c>
      <c r="D40" s="111"/>
    </row>
    <row r="41" spans="1:4">
      <c r="A41" s="7">
        <v>4</v>
      </c>
      <c r="B41" s="6" t="s">
        <v>30</v>
      </c>
      <c r="C41" s="112" t="s">
        <v>66</v>
      </c>
      <c r="D41" s="111"/>
    </row>
    <row r="42" spans="1:4" ht="15" customHeight="1">
      <c r="A42" s="7">
        <v>5</v>
      </c>
      <c r="B42" s="6" t="s">
        <v>33</v>
      </c>
      <c r="C42" s="112" t="s">
        <v>66</v>
      </c>
      <c r="D42" s="111"/>
    </row>
    <row r="43" spans="1:4">
      <c r="A43" s="7">
        <v>6</v>
      </c>
      <c r="B43" s="6" t="s">
        <v>34</v>
      </c>
      <c r="C43" s="112" t="s">
        <v>110</v>
      </c>
      <c r="D43" s="111"/>
    </row>
    <row r="44" spans="1:4">
      <c r="A44" s="7">
        <v>7</v>
      </c>
      <c r="B44" s="6" t="s">
        <v>35</v>
      </c>
      <c r="C44" s="112" t="s">
        <v>66</v>
      </c>
      <c r="D44" s="111"/>
    </row>
    <row r="45" spans="1:4" ht="15" customHeight="1">
      <c r="A45" s="7">
        <v>8</v>
      </c>
      <c r="B45" s="6" t="s">
        <v>36</v>
      </c>
      <c r="C45" s="112" t="s">
        <v>132</v>
      </c>
      <c r="D45" s="111"/>
    </row>
    <row r="46" spans="1:4" ht="15" customHeight="1">
      <c r="A46" s="7">
        <v>9</v>
      </c>
      <c r="B46" s="6" t="s">
        <v>115</v>
      </c>
      <c r="C46" s="112">
        <v>10</v>
      </c>
      <c r="D46" s="113"/>
    </row>
    <row r="47" spans="1:4">
      <c r="A47" s="7">
        <v>10</v>
      </c>
      <c r="B47" s="6" t="s">
        <v>67</v>
      </c>
      <c r="C47" s="110">
        <v>41000</v>
      </c>
      <c r="D47" s="111"/>
    </row>
    <row r="48" spans="1:4">
      <c r="A48" s="4"/>
    </row>
    <row r="49" spans="1:4">
      <c r="A49" s="4"/>
    </row>
    <row r="51" spans="1:4">
      <c r="A51" s="70"/>
      <c r="B51" s="70"/>
      <c r="C51" s="60"/>
      <c r="D51" s="63"/>
    </row>
    <row r="52" spans="1:4">
      <c r="A52" s="70"/>
      <c r="B52" s="70"/>
      <c r="C52" s="60"/>
      <c r="D52" s="63"/>
    </row>
    <row r="53" spans="1:4">
      <c r="A53" s="70"/>
      <c r="B53" s="70"/>
      <c r="C53" s="60"/>
      <c r="D53" s="63"/>
    </row>
    <row r="54" spans="1:4">
      <c r="A54" s="70"/>
      <c r="B54" s="70"/>
      <c r="C54" s="60"/>
      <c r="D54" s="63"/>
    </row>
    <row r="55" spans="1:4">
      <c r="A55" s="70"/>
      <c r="B55" s="70"/>
      <c r="C55" s="59"/>
      <c r="D55" s="63"/>
    </row>
    <row r="56" spans="1:4">
      <c r="A56" s="70"/>
      <c r="B56" s="70"/>
      <c r="C56" s="71"/>
      <c r="D56" s="63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6"/>
  <sheetViews>
    <sheetView topLeftCell="A57" workbookViewId="0">
      <selection activeCell="F69" sqref="F69"/>
    </sheetView>
  </sheetViews>
  <sheetFormatPr defaultRowHeight="1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9.85546875" style="38" customWidth="1"/>
    <col min="8" max="8" width="9.85546875" customWidth="1"/>
  </cols>
  <sheetData>
    <row r="1" spans="1:8">
      <c r="A1" s="4" t="s">
        <v>116</v>
      </c>
      <c r="B1"/>
      <c r="C1" s="38"/>
      <c r="D1" s="38"/>
      <c r="G1"/>
    </row>
    <row r="2" spans="1:8" ht="17.25" customHeight="1">
      <c r="A2" s="4" t="s">
        <v>122</v>
      </c>
      <c r="B2"/>
      <c r="C2" s="38"/>
      <c r="D2" s="38"/>
      <c r="G2"/>
    </row>
    <row r="3" spans="1:8" ht="57.75" customHeight="1">
      <c r="A3" s="133" t="s">
        <v>54</v>
      </c>
      <c r="B3" s="141"/>
      <c r="C3" s="39" t="s">
        <v>55</v>
      </c>
      <c r="D3" s="29" t="s">
        <v>56</v>
      </c>
      <c r="E3" s="29" t="s">
        <v>57</v>
      </c>
      <c r="F3" s="29" t="s">
        <v>58</v>
      </c>
      <c r="G3" s="40" t="s">
        <v>59</v>
      </c>
      <c r="H3" s="29" t="s">
        <v>60</v>
      </c>
    </row>
    <row r="4" spans="1:8" ht="22.5" customHeight="1">
      <c r="A4" s="131" t="s">
        <v>123</v>
      </c>
      <c r="B4" s="132"/>
      <c r="C4" s="39"/>
      <c r="D4" s="29">
        <v>4.54</v>
      </c>
      <c r="E4" s="29"/>
      <c r="F4" s="29"/>
      <c r="G4" s="40"/>
      <c r="H4" s="29"/>
    </row>
    <row r="5" spans="1:8" ht="24" customHeight="1">
      <c r="A5" s="93" t="s">
        <v>117</v>
      </c>
      <c r="B5" s="92"/>
      <c r="C5" s="39"/>
      <c r="D5" s="29">
        <v>74.540000000000006</v>
      </c>
      <c r="E5" s="29"/>
      <c r="F5" s="29"/>
      <c r="G5" s="40"/>
      <c r="H5" s="29"/>
    </row>
    <row r="6" spans="1:8" ht="18.75" customHeight="1">
      <c r="A6" s="93" t="s">
        <v>118</v>
      </c>
      <c r="B6" s="92"/>
      <c r="C6" s="39"/>
      <c r="D6" s="100">
        <v>-70</v>
      </c>
      <c r="E6" s="29"/>
      <c r="F6" s="29"/>
      <c r="G6" s="40"/>
      <c r="H6" s="29"/>
    </row>
    <row r="7" spans="1:8" ht="17.25" customHeight="1">
      <c r="A7" s="137" t="s">
        <v>124</v>
      </c>
      <c r="B7" s="136"/>
      <c r="C7" s="136"/>
      <c r="D7" s="136"/>
      <c r="E7" s="136"/>
      <c r="F7" s="136"/>
      <c r="G7" s="136"/>
      <c r="H7" s="113"/>
    </row>
    <row r="8" spans="1:8" ht="17.25" customHeight="1">
      <c r="A8" s="133" t="s">
        <v>61</v>
      </c>
      <c r="B8" s="134"/>
      <c r="C8" s="32">
        <v>14.23</v>
      </c>
      <c r="D8" s="32">
        <v>-68.36</v>
      </c>
      <c r="E8" s="76">
        <f>E12+E15+E18+E21</f>
        <v>102.32999999999998</v>
      </c>
      <c r="F8" s="76">
        <f>F12+F15+F18+F21</f>
        <v>82.300000000000011</v>
      </c>
      <c r="G8" s="76">
        <f>G12+G15+G18+G21</f>
        <v>82.300000000000011</v>
      </c>
      <c r="H8" s="73">
        <f>F8-E8+D8</f>
        <v>-88.389999999999972</v>
      </c>
    </row>
    <row r="9" spans="1:8">
      <c r="A9" s="41" t="s">
        <v>62</v>
      </c>
      <c r="B9" s="42"/>
      <c r="C9" s="44">
        <f>C8-C10</f>
        <v>12.807</v>
      </c>
      <c r="D9" s="54">
        <v>-61.52</v>
      </c>
      <c r="E9" s="54">
        <f>E8-E10</f>
        <v>92.09999999999998</v>
      </c>
      <c r="F9" s="54">
        <f>F8-F10</f>
        <v>74.070000000000007</v>
      </c>
      <c r="G9" s="54">
        <f>G8-G10</f>
        <v>74.070000000000007</v>
      </c>
      <c r="H9" s="54">
        <f t="shared" ref="H9:H10" si="0">F9-E9+D9</f>
        <v>-79.549999999999983</v>
      </c>
    </row>
    <row r="10" spans="1:8">
      <c r="A10" s="135" t="s">
        <v>63</v>
      </c>
      <c r="B10" s="136"/>
      <c r="C10" s="44">
        <f>C8*10%</f>
        <v>1.423</v>
      </c>
      <c r="D10" s="54">
        <v>-6.84</v>
      </c>
      <c r="E10" s="54">
        <v>10.23</v>
      </c>
      <c r="F10" s="54">
        <v>8.23</v>
      </c>
      <c r="G10" s="54">
        <v>8.23</v>
      </c>
      <c r="H10" s="54">
        <f t="shared" si="0"/>
        <v>-8.84</v>
      </c>
    </row>
    <row r="11" spans="1:8" ht="15.75" customHeight="1">
      <c r="A11" s="137" t="s">
        <v>64</v>
      </c>
      <c r="B11" s="138"/>
      <c r="C11" s="138"/>
      <c r="D11" s="138"/>
      <c r="E11" s="138"/>
      <c r="F11" s="138"/>
      <c r="G11" s="138"/>
      <c r="H11" s="134"/>
    </row>
    <row r="12" spans="1:8">
      <c r="A12" s="139" t="s">
        <v>46</v>
      </c>
      <c r="B12" s="140"/>
      <c r="C12" s="32">
        <v>4.76</v>
      </c>
      <c r="D12" s="30">
        <v>-23.75</v>
      </c>
      <c r="E12" s="55">
        <v>34.229999999999997</v>
      </c>
      <c r="F12" s="55">
        <v>27.53</v>
      </c>
      <c r="G12" s="55">
        <v>27.53</v>
      </c>
      <c r="H12" s="54">
        <f>F12-E12+D12</f>
        <v>-30.449999999999996</v>
      </c>
    </row>
    <row r="13" spans="1:8">
      <c r="A13" s="41" t="s">
        <v>62</v>
      </c>
      <c r="B13" s="42"/>
      <c r="C13" s="44">
        <f>C12-C14</f>
        <v>4.2839999999999998</v>
      </c>
      <c r="D13" s="54">
        <v>-21.38</v>
      </c>
      <c r="E13" s="54">
        <f>E12-E14</f>
        <v>30.809999999999995</v>
      </c>
      <c r="F13" s="54">
        <f>F12-F14</f>
        <v>24.78</v>
      </c>
      <c r="G13" s="54">
        <f>G12-G14</f>
        <v>24.78</v>
      </c>
      <c r="H13" s="54">
        <f t="shared" ref="H13:H23" si="1">F13-E13+D13</f>
        <v>-27.409999999999993</v>
      </c>
    </row>
    <row r="14" spans="1:8">
      <c r="A14" s="135" t="s">
        <v>63</v>
      </c>
      <c r="B14" s="136"/>
      <c r="C14" s="44">
        <f>C12*10%</f>
        <v>0.47599999999999998</v>
      </c>
      <c r="D14" s="54">
        <v>-2.38</v>
      </c>
      <c r="E14" s="54">
        <v>3.42</v>
      </c>
      <c r="F14" s="54">
        <v>2.75</v>
      </c>
      <c r="G14" s="54">
        <v>2.75</v>
      </c>
      <c r="H14" s="54">
        <f t="shared" si="1"/>
        <v>-3.05</v>
      </c>
    </row>
    <row r="15" spans="1:8" ht="23.25" customHeight="1">
      <c r="A15" s="139" t="s">
        <v>39</v>
      </c>
      <c r="B15" s="140"/>
      <c r="C15" s="32">
        <v>3.45</v>
      </c>
      <c r="D15" s="55">
        <v>-16.22</v>
      </c>
      <c r="E15" s="55">
        <v>24.81</v>
      </c>
      <c r="F15" s="55">
        <v>19.95</v>
      </c>
      <c r="G15" s="55">
        <v>19.95</v>
      </c>
      <c r="H15" s="54">
        <f t="shared" si="1"/>
        <v>-21.08</v>
      </c>
    </row>
    <row r="16" spans="1:8">
      <c r="A16" s="41" t="s">
        <v>62</v>
      </c>
      <c r="B16" s="42"/>
      <c r="C16" s="44">
        <f>C15-C17</f>
        <v>3.105</v>
      </c>
      <c r="D16" s="54">
        <v>-14.6</v>
      </c>
      <c r="E16" s="54">
        <f>E15-E17</f>
        <v>22.33</v>
      </c>
      <c r="F16" s="54">
        <f>F15-F17</f>
        <v>17.95</v>
      </c>
      <c r="G16" s="54">
        <f>G15-G17</f>
        <v>17.95</v>
      </c>
      <c r="H16" s="54">
        <f t="shared" si="1"/>
        <v>-18.979999999999997</v>
      </c>
    </row>
    <row r="17" spans="1:8" ht="15" customHeight="1">
      <c r="A17" s="135" t="s">
        <v>63</v>
      </c>
      <c r="B17" s="136"/>
      <c r="C17" s="44">
        <f>C15*10%</f>
        <v>0.34500000000000003</v>
      </c>
      <c r="D17" s="54">
        <f>D15*10%</f>
        <v>-1.6219999999999999</v>
      </c>
      <c r="E17" s="54">
        <v>2.48</v>
      </c>
      <c r="F17" s="54">
        <v>2</v>
      </c>
      <c r="G17" s="54">
        <v>2</v>
      </c>
      <c r="H17" s="54">
        <f t="shared" si="1"/>
        <v>-2.1019999999999999</v>
      </c>
    </row>
    <row r="18" spans="1:8" ht="14.25" customHeight="1">
      <c r="A18" s="11" t="s">
        <v>85</v>
      </c>
      <c r="B18" s="43"/>
      <c r="C18" s="45">
        <v>3.65</v>
      </c>
      <c r="D18" s="54">
        <v>-17.32</v>
      </c>
      <c r="E18" s="54">
        <v>26.25</v>
      </c>
      <c r="F18" s="54">
        <v>21.11</v>
      </c>
      <c r="G18" s="54">
        <v>21.11</v>
      </c>
      <c r="H18" s="54">
        <f t="shared" si="1"/>
        <v>-22.46</v>
      </c>
    </row>
    <row r="19" spans="1:8" ht="14.25" customHeight="1">
      <c r="A19" s="41" t="s">
        <v>62</v>
      </c>
      <c r="B19" s="42"/>
      <c r="C19" s="44">
        <f>C18-C20</f>
        <v>3.2850000000000001</v>
      </c>
      <c r="D19" s="54">
        <f>D18-D20</f>
        <v>-15.588000000000001</v>
      </c>
      <c r="E19" s="54">
        <f>E18-E20</f>
        <v>23.62</v>
      </c>
      <c r="F19" s="54">
        <f>F18-F20</f>
        <v>19</v>
      </c>
      <c r="G19" s="54">
        <f>G18-G20</f>
        <v>19</v>
      </c>
      <c r="H19" s="54">
        <f t="shared" si="1"/>
        <v>-20.208000000000002</v>
      </c>
    </row>
    <row r="20" spans="1:8">
      <c r="A20" s="135" t="s">
        <v>63</v>
      </c>
      <c r="B20" s="136"/>
      <c r="C20" s="44">
        <f>C18*10%</f>
        <v>0.36499999999999999</v>
      </c>
      <c r="D20" s="54">
        <f>D18*10%</f>
        <v>-1.7320000000000002</v>
      </c>
      <c r="E20" s="54">
        <v>2.63</v>
      </c>
      <c r="F20" s="54">
        <v>2.11</v>
      </c>
      <c r="G20" s="54">
        <v>2.11</v>
      </c>
      <c r="H20" s="54">
        <f t="shared" si="1"/>
        <v>-2.2520000000000002</v>
      </c>
    </row>
    <row r="21" spans="1:8" ht="12" customHeight="1">
      <c r="A21" s="139" t="s">
        <v>88</v>
      </c>
      <c r="B21" s="140"/>
      <c r="C21" s="39">
        <v>2.37</v>
      </c>
      <c r="D21" s="30">
        <v>-11.06</v>
      </c>
      <c r="E21" s="55">
        <v>17.04</v>
      </c>
      <c r="F21" s="55">
        <v>13.71</v>
      </c>
      <c r="G21" s="55">
        <v>13.71</v>
      </c>
      <c r="H21" s="54">
        <f t="shared" si="1"/>
        <v>-14.389999999999999</v>
      </c>
    </row>
    <row r="22" spans="1:8" ht="13.5" customHeight="1">
      <c r="A22" s="41" t="s">
        <v>62</v>
      </c>
      <c r="B22" s="42"/>
      <c r="C22" s="44">
        <f>C21-C23</f>
        <v>2.133</v>
      </c>
      <c r="D22" s="54">
        <f>D21-D23</f>
        <v>-9.9540000000000006</v>
      </c>
      <c r="E22" s="54">
        <f>E21-E23</f>
        <v>15.34</v>
      </c>
      <c r="F22" s="54">
        <f>F21-F23</f>
        <v>12.34</v>
      </c>
      <c r="G22" s="54">
        <f>G21-G23</f>
        <v>12.34</v>
      </c>
      <c r="H22" s="54">
        <f t="shared" si="1"/>
        <v>-12.954000000000001</v>
      </c>
    </row>
    <row r="23" spans="1:8" ht="12.75" customHeight="1">
      <c r="A23" s="135" t="s">
        <v>63</v>
      </c>
      <c r="B23" s="136"/>
      <c r="C23" s="44">
        <f>C21*10%</f>
        <v>0.23700000000000002</v>
      </c>
      <c r="D23" s="54">
        <f>D21*10%</f>
        <v>-1.1060000000000001</v>
      </c>
      <c r="E23" s="54">
        <v>1.7</v>
      </c>
      <c r="F23" s="54">
        <v>1.37</v>
      </c>
      <c r="G23" s="54">
        <v>1.37</v>
      </c>
      <c r="H23" s="54">
        <f t="shared" si="1"/>
        <v>-1.4359999999999999</v>
      </c>
    </row>
    <row r="24" spans="1:8" s="3" customFormat="1" ht="11.25" customHeight="1">
      <c r="A24" s="91"/>
      <c r="B24" s="94"/>
      <c r="C24" s="30"/>
      <c r="D24" s="30"/>
      <c r="E24" s="95"/>
      <c r="F24" s="95"/>
      <c r="G24" s="41"/>
      <c r="H24" s="96"/>
    </row>
    <row r="25" spans="1:8" s="4" customFormat="1" ht="15.75" customHeight="1">
      <c r="A25" s="133" t="s">
        <v>40</v>
      </c>
      <c r="B25" s="141"/>
      <c r="C25" s="45">
        <v>4.49</v>
      </c>
      <c r="D25" s="73">
        <v>72.89</v>
      </c>
      <c r="E25" s="73">
        <v>32.29</v>
      </c>
      <c r="F25" s="73">
        <v>25.96</v>
      </c>
      <c r="G25" s="77">
        <f>G26+G27</f>
        <v>2.6</v>
      </c>
      <c r="H25" s="73">
        <f>F25-E25-G25+D25+F25</f>
        <v>89.92</v>
      </c>
    </row>
    <row r="26" spans="1:8" s="4" customFormat="1" ht="15" customHeight="1">
      <c r="A26" s="74" t="s">
        <v>65</v>
      </c>
      <c r="B26" s="75"/>
      <c r="C26" s="45">
        <f>C25-C27</f>
        <v>4.0410000000000004</v>
      </c>
      <c r="D26" s="73">
        <f>D25-D27</f>
        <v>74.53</v>
      </c>
      <c r="E26" s="54">
        <f>E25-E27</f>
        <v>29.06</v>
      </c>
      <c r="F26" s="54">
        <f>F25-F27</f>
        <v>23.36</v>
      </c>
      <c r="G26" s="78">
        <v>0</v>
      </c>
      <c r="H26" s="73">
        <f t="shared" ref="H26:H27" si="2">F26-E26-G26+D26+F26</f>
        <v>92.19</v>
      </c>
    </row>
    <row r="27" spans="1:8" ht="14.25" customHeight="1">
      <c r="A27" s="135" t="s">
        <v>63</v>
      </c>
      <c r="B27" s="136"/>
      <c r="C27" s="44">
        <f>C25*10%</f>
        <v>0.44900000000000007</v>
      </c>
      <c r="D27" s="54">
        <v>-1.64</v>
      </c>
      <c r="E27" s="54">
        <v>3.23</v>
      </c>
      <c r="F27" s="54">
        <v>2.6</v>
      </c>
      <c r="G27" s="54">
        <v>2.6</v>
      </c>
      <c r="H27" s="54">
        <f t="shared" si="2"/>
        <v>-2.27</v>
      </c>
    </row>
    <row r="28" spans="1:8" ht="14.25" customHeight="1">
      <c r="A28" s="165" t="s">
        <v>126</v>
      </c>
      <c r="B28" s="166"/>
      <c r="C28" s="44"/>
      <c r="D28" s="73">
        <v>0</v>
      </c>
      <c r="E28" s="73">
        <f>E30+E31+E32</f>
        <v>18.48</v>
      </c>
      <c r="F28" s="73">
        <f>F30+F31+F32</f>
        <v>14.540000000000001</v>
      </c>
      <c r="G28" s="73">
        <v>14.54</v>
      </c>
      <c r="H28" s="73">
        <f>F28-E28</f>
        <v>-3.9399999999999995</v>
      </c>
    </row>
    <row r="29" spans="1:8" ht="14.25" customHeight="1">
      <c r="A29" s="41" t="s">
        <v>127</v>
      </c>
      <c r="B29" s="109"/>
      <c r="C29" s="44"/>
      <c r="D29" s="54"/>
      <c r="E29" s="54"/>
      <c r="F29" s="54"/>
      <c r="G29" s="54"/>
      <c r="H29" s="54"/>
    </row>
    <row r="30" spans="1:8" ht="14.25" customHeight="1">
      <c r="A30" s="167" t="s">
        <v>128</v>
      </c>
      <c r="B30" s="168"/>
      <c r="C30" s="44"/>
      <c r="D30" s="54">
        <v>0</v>
      </c>
      <c r="E30" s="54">
        <v>2.4500000000000002</v>
      </c>
      <c r="F30" s="54">
        <v>1.89</v>
      </c>
      <c r="G30" s="54">
        <v>1.89</v>
      </c>
      <c r="H30" s="54">
        <f t="shared" ref="H30:H32" si="3">F30-E30</f>
        <v>-0.56000000000000028</v>
      </c>
    </row>
    <row r="31" spans="1:8" ht="14.25" customHeight="1">
      <c r="A31" s="167" t="s">
        <v>130</v>
      </c>
      <c r="B31" s="168"/>
      <c r="C31" s="44"/>
      <c r="D31" s="54">
        <v>0</v>
      </c>
      <c r="E31" s="54">
        <v>15.38</v>
      </c>
      <c r="F31" s="54">
        <v>12.17</v>
      </c>
      <c r="G31" s="54">
        <v>12.17</v>
      </c>
      <c r="H31" s="54">
        <f t="shared" si="3"/>
        <v>-3.2100000000000009</v>
      </c>
    </row>
    <row r="32" spans="1:8" ht="14.25" customHeight="1">
      <c r="A32" s="167" t="s">
        <v>129</v>
      </c>
      <c r="B32" s="168"/>
      <c r="C32" s="44"/>
      <c r="D32" s="54">
        <v>0</v>
      </c>
      <c r="E32" s="54">
        <v>0.65</v>
      </c>
      <c r="F32" s="54">
        <v>0.48</v>
      </c>
      <c r="G32" s="54">
        <v>0.48</v>
      </c>
      <c r="H32" s="54">
        <f t="shared" si="3"/>
        <v>-0.17000000000000004</v>
      </c>
    </row>
    <row r="33" spans="1:8" s="4" customFormat="1" ht="16.5" customHeight="1">
      <c r="A33" s="144" t="s">
        <v>119</v>
      </c>
      <c r="B33" s="145"/>
      <c r="C33" s="98"/>
      <c r="D33" s="98"/>
      <c r="E33" s="99">
        <f>E8+E25+E28</f>
        <v>153.09999999999997</v>
      </c>
      <c r="F33" s="99">
        <f t="shared" ref="F33:G33" si="4">F8+F25+F28</f>
        <v>122.80000000000003</v>
      </c>
      <c r="G33" s="99">
        <f t="shared" si="4"/>
        <v>99.44</v>
      </c>
      <c r="H33" s="73"/>
    </row>
    <row r="34" spans="1:8" ht="17.25" customHeight="1">
      <c r="A34" s="146" t="s">
        <v>120</v>
      </c>
      <c r="B34" s="162"/>
      <c r="C34" s="30"/>
      <c r="D34" s="30">
        <v>4.54</v>
      </c>
      <c r="E34" s="32"/>
      <c r="F34" s="32"/>
      <c r="G34" s="30"/>
      <c r="H34" s="55">
        <f>F33-E33+D34+F33-G33</f>
        <v>-2.3999999999999204</v>
      </c>
    </row>
    <row r="35" spans="1:8" ht="21.75" customHeight="1">
      <c r="A35" s="146" t="s">
        <v>125</v>
      </c>
      <c r="B35" s="146"/>
      <c r="C35" s="101"/>
      <c r="D35" s="101"/>
      <c r="E35" s="76"/>
      <c r="F35" s="97"/>
      <c r="G35" s="97"/>
      <c r="H35" s="76">
        <f>H36+H37</f>
        <v>-2.4099999999999682</v>
      </c>
    </row>
    <row r="36" spans="1:8" ht="21.75" customHeight="1">
      <c r="A36" s="102" t="s">
        <v>117</v>
      </c>
      <c r="B36" s="102"/>
      <c r="C36" s="101"/>
      <c r="D36" s="101"/>
      <c r="E36" s="76"/>
      <c r="F36" s="97"/>
      <c r="G36" s="97"/>
      <c r="H36" s="76">
        <f>H26</f>
        <v>92.19</v>
      </c>
    </row>
    <row r="37" spans="1:8" ht="21.75" customHeight="1">
      <c r="A37" s="103" t="s">
        <v>118</v>
      </c>
      <c r="B37" s="104"/>
      <c r="C37" s="101"/>
      <c r="D37" s="101"/>
      <c r="E37" s="76"/>
      <c r="F37" s="97"/>
      <c r="G37" s="97"/>
      <c r="H37" s="76">
        <f>H8+H27+H28</f>
        <v>-94.599999999999966</v>
      </c>
    </row>
    <row r="38" spans="1:8" ht="18.75" hidden="1" customHeight="1">
      <c r="A38" s="135"/>
      <c r="B38" s="136"/>
      <c r="C38" s="44"/>
      <c r="D38" s="54"/>
      <c r="E38" s="54"/>
      <c r="F38" s="54"/>
      <c r="G38" s="54"/>
      <c r="H38" s="54"/>
    </row>
    <row r="39" spans="1:8" ht="15" hidden="1" customHeight="1">
      <c r="A39" s="142"/>
      <c r="B39" s="143"/>
      <c r="C39" s="44"/>
      <c r="D39" s="7"/>
      <c r="E39" s="54"/>
      <c r="F39" s="54"/>
      <c r="G39" s="79"/>
      <c r="H39" s="54"/>
    </row>
    <row r="40" spans="1:8" ht="0.75" hidden="1" customHeight="1">
      <c r="A40" s="147"/>
      <c r="B40" s="148"/>
      <c r="C40" s="51"/>
      <c r="D40" s="49"/>
      <c r="E40" s="80"/>
      <c r="F40" s="80"/>
      <c r="G40" s="81"/>
      <c r="H40" s="54"/>
    </row>
    <row r="41" spans="1:8" ht="1.5" hidden="1" customHeight="1">
      <c r="A41" s="163"/>
      <c r="B41" s="164"/>
      <c r="C41" s="52"/>
      <c r="D41" s="50"/>
      <c r="E41" s="82"/>
      <c r="F41" s="82"/>
      <c r="G41" s="83"/>
      <c r="H41" s="54"/>
    </row>
    <row r="42" spans="1:8" ht="15" customHeight="1">
      <c r="A42" s="105"/>
      <c r="B42" s="105"/>
      <c r="C42" s="106"/>
      <c r="D42" s="28"/>
      <c r="E42" s="107"/>
      <c r="F42" s="107"/>
      <c r="G42" s="107"/>
      <c r="H42" s="108"/>
    </row>
    <row r="43" spans="1:8" ht="26.25" customHeight="1">
      <c r="A43" s="155"/>
      <c r="B43" s="156"/>
      <c r="C43" s="156"/>
      <c r="D43" s="156"/>
      <c r="E43" s="156"/>
      <c r="F43" s="156"/>
      <c r="G43" s="156"/>
      <c r="H43" s="156"/>
    </row>
    <row r="44" spans="1:8" ht="12.75" customHeight="1">
      <c r="A44" s="21" t="s">
        <v>131</v>
      </c>
      <c r="D44" s="23"/>
      <c r="E44" s="23"/>
      <c r="F44" s="23"/>
      <c r="G44" s="46"/>
    </row>
    <row r="45" spans="1:8">
      <c r="A45" s="152" t="s">
        <v>48</v>
      </c>
      <c r="B45" s="136"/>
      <c r="C45" s="136"/>
      <c r="D45" s="113"/>
      <c r="E45" s="33" t="s">
        <v>49</v>
      </c>
      <c r="F45" s="33" t="s">
        <v>50</v>
      </c>
      <c r="G45" s="33" t="s">
        <v>51</v>
      </c>
    </row>
    <row r="46" spans="1:8" ht="25.5" customHeight="1">
      <c r="A46" s="149" t="s">
        <v>66</v>
      </c>
      <c r="B46" s="150"/>
      <c r="C46" s="150"/>
      <c r="D46" s="151"/>
      <c r="E46" s="34"/>
      <c r="F46" s="33" t="s">
        <v>66</v>
      </c>
      <c r="G46" s="35"/>
    </row>
    <row r="47" spans="1:8" s="4" customFormat="1">
      <c r="A47" s="160"/>
      <c r="B47" s="161"/>
      <c r="C47" s="161"/>
      <c r="D47" s="141"/>
      <c r="E47" s="84"/>
      <c r="F47" s="47"/>
      <c r="G47" s="85"/>
    </row>
    <row r="48" spans="1:8">
      <c r="A48" s="59"/>
      <c r="B48" s="60"/>
      <c r="C48" s="60"/>
      <c r="D48" s="60"/>
      <c r="E48" s="61"/>
      <c r="F48" s="56"/>
      <c r="G48" s="62"/>
    </row>
    <row r="49" spans="1:7">
      <c r="A49" s="59"/>
      <c r="B49" s="60"/>
      <c r="C49" s="60"/>
      <c r="D49" s="60"/>
      <c r="E49" s="61"/>
      <c r="F49" s="56"/>
      <c r="G49" s="62"/>
    </row>
    <row r="50" spans="1:7">
      <c r="A50" s="59"/>
      <c r="B50" s="60"/>
      <c r="C50" s="60"/>
      <c r="D50" s="60"/>
      <c r="E50" s="61"/>
      <c r="F50" s="56"/>
      <c r="G50" s="62"/>
    </row>
    <row r="51" spans="1:7">
      <c r="A51" s="59"/>
      <c r="B51" s="60"/>
      <c r="C51" s="60"/>
      <c r="D51" s="60"/>
      <c r="E51" s="61"/>
      <c r="F51" s="56"/>
      <c r="G51" s="62"/>
    </row>
    <row r="52" spans="1:7">
      <c r="A52" s="21" t="s">
        <v>41</v>
      </c>
      <c r="D52" s="23"/>
      <c r="E52" s="23"/>
      <c r="F52" s="23"/>
      <c r="G52" s="46"/>
    </row>
    <row r="53" spans="1:7">
      <c r="A53" s="21" t="s">
        <v>68</v>
      </c>
      <c r="D53" s="23"/>
      <c r="E53" s="23"/>
      <c r="F53" s="23"/>
      <c r="G53" s="46"/>
    </row>
    <row r="54" spans="1:7" ht="23.25" customHeight="1">
      <c r="A54" s="152" t="s">
        <v>53</v>
      </c>
      <c r="B54" s="136"/>
      <c r="C54" s="136"/>
      <c r="D54" s="136"/>
      <c r="E54" s="113"/>
      <c r="F54" s="37" t="s">
        <v>50</v>
      </c>
      <c r="G54" s="36" t="s">
        <v>52</v>
      </c>
    </row>
    <row r="55" spans="1:7">
      <c r="A55" s="152" t="s">
        <v>66</v>
      </c>
      <c r="B55" s="136"/>
      <c r="C55" s="136"/>
      <c r="D55" s="136"/>
      <c r="E55" s="113"/>
      <c r="F55" s="33"/>
      <c r="G55" s="33">
        <v>0</v>
      </c>
    </row>
    <row r="56" spans="1:7">
      <c r="A56" s="23"/>
      <c r="D56" s="23"/>
      <c r="E56" s="23"/>
      <c r="F56" s="23"/>
      <c r="G56" s="46"/>
    </row>
    <row r="57" spans="1:7">
      <c r="A57" s="23"/>
      <c r="B57" s="90"/>
      <c r="C57" s="90"/>
      <c r="D57" s="23"/>
      <c r="E57" s="23"/>
      <c r="F57" s="23"/>
      <c r="G57" s="46"/>
    </row>
    <row r="58" spans="1:7">
      <c r="A58" s="23"/>
      <c r="B58" s="90"/>
      <c r="C58" s="90"/>
      <c r="D58" s="23"/>
      <c r="E58" s="23"/>
      <c r="F58" s="23"/>
      <c r="G58" s="46"/>
    </row>
    <row r="59" spans="1:7">
      <c r="A59" s="21" t="s">
        <v>69</v>
      </c>
      <c r="D59" s="23"/>
      <c r="E59" s="23"/>
      <c r="F59" s="23"/>
      <c r="G59" s="46"/>
    </row>
    <row r="60" spans="1:7">
      <c r="A60" s="153" t="s">
        <v>70</v>
      </c>
      <c r="B60" s="113"/>
      <c r="C60" s="154" t="s">
        <v>71</v>
      </c>
      <c r="D60" s="113"/>
      <c r="E60" s="47" t="s">
        <v>72</v>
      </c>
      <c r="F60" s="47" t="s">
        <v>73</v>
      </c>
      <c r="G60" s="47" t="s">
        <v>74</v>
      </c>
    </row>
    <row r="61" spans="1:7">
      <c r="A61" s="152" t="s">
        <v>87</v>
      </c>
      <c r="B61" s="157"/>
      <c r="C61" s="158" t="s">
        <v>66</v>
      </c>
      <c r="D61" s="159"/>
      <c r="E61" s="33" t="s">
        <v>66</v>
      </c>
      <c r="F61" s="33" t="s">
        <v>66</v>
      </c>
      <c r="G61" s="33" t="s">
        <v>66</v>
      </c>
    </row>
    <row r="62" spans="1:7">
      <c r="A62" s="56"/>
      <c r="B62" s="57"/>
      <c r="C62" s="28"/>
      <c r="D62" s="58"/>
      <c r="E62" s="56"/>
      <c r="F62" s="56"/>
      <c r="G62" s="56"/>
    </row>
    <row r="63" spans="1:7">
      <c r="C63" s="53"/>
    </row>
    <row r="64" spans="1:7">
      <c r="A64" s="21" t="s">
        <v>111</v>
      </c>
      <c r="B64" s="72"/>
      <c r="C64" s="86"/>
      <c r="E64" s="38"/>
      <c r="F64" s="87"/>
    </row>
    <row r="65" spans="1:8">
      <c r="A65" s="21" t="s">
        <v>133</v>
      </c>
      <c r="B65" s="88"/>
      <c r="C65" s="89"/>
      <c r="D65" s="21"/>
      <c r="E65" s="38"/>
      <c r="F65" s="87"/>
    </row>
    <row r="66" spans="1:8" ht="30" customHeight="1">
      <c r="A66" s="126" t="s">
        <v>134</v>
      </c>
      <c r="B66" s="127"/>
      <c r="C66" s="127"/>
      <c r="D66" s="127"/>
      <c r="E66" s="127"/>
      <c r="F66" s="127"/>
      <c r="G66" s="127"/>
      <c r="H66" s="128"/>
    </row>
    <row r="67" spans="1:8">
      <c r="B67" s="72"/>
      <c r="C67" s="72"/>
    </row>
    <row r="68" spans="1:8">
      <c r="B68" s="90"/>
      <c r="C68" s="90"/>
    </row>
    <row r="69" spans="1:8">
      <c r="A69" s="21" t="s">
        <v>81</v>
      </c>
      <c r="B69" s="88"/>
      <c r="C69" s="88"/>
      <c r="D69" s="21"/>
      <c r="E69" s="21" t="s">
        <v>84</v>
      </c>
      <c r="F69" s="21"/>
    </row>
    <row r="70" spans="1:8">
      <c r="A70" s="21" t="s">
        <v>82</v>
      </c>
      <c r="B70" s="88"/>
      <c r="C70" s="88"/>
      <c r="D70" s="21"/>
      <c r="E70" s="21"/>
      <c r="F70" s="21"/>
    </row>
    <row r="71" spans="1:8">
      <c r="A71" s="21" t="s">
        <v>83</v>
      </c>
      <c r="B71" s="88"/>
      <c r="C71" s="88"/>
      <c r="D71" s="21"/>
      <c r="E71" s="21"/>
      <c r="F71" s="21"/>
    </row>
    <row r="72" spans="1:8">
      <c r="A72" s="23"/>
      <c r="B72" s="46"/>
      <c r="C72" s="46"/>
      <c r="D72" s="23"/>
      <c r="E72" s="23"/>
      <c r="F72" s="23"/>
    </row>
    <row r="73" spans="1:8">
      <c r="A73" s="48" t="s">
        <v>75</v>
      </c>
    </row>
    <row r="74" spans="1:8">
      <c r="A74" s="129" t="s">
        <v>76</v>
      </c>
      <c r="B74" s="129"/>
      <c r="C74" s="31" t="s">
        <v>23</v>
      </c>
    </row>
    <row r="75" spans="1:8">
      <c r="A75" s="129" t="s">
        <v>77</v>
      </c>
      <c r="B75" s="129"/>
      <c r="C75" s="31" t="s">
        <v>79</v>
      </c>
    </row>
    <row r="76" spans="1:8">
      <c r="A76" s="129" t="s">
        <v>78</v>
      </c>
      <c r="B76" s="130"/>
      <c r="C76" s="31" t="s">
        <v>80</v>
      </c>
    </row>
  </sheetData>
  <mergeCells count="40">
    <mergeCell ref="A3:B3"/>
    <mergeCell ref="A7:H7"/>
    <mergeCell ref="A34:B34"/>
    <mergeCell ref="A38:B38"/>
    <mergeCell ref="A41:B41"/>
    <mergeCell ref="A14:B14"/>
    <mergeCell ref="A15:B15"/>
    <mergeCell ref="A17:B17"/>
    <mergeCell ref="A21:B21"/>
    <mergeCell ref="A23:B23"/>
    <mergeCell ref="A28:B28"/>
    <mergeCell ref="A30:B30"/>
    <mergeCell ref="A31:B31"/>
    <mergeCell ref="A32:B32"/>
    <mergeCell ref="A61:B61"/>
    <mergeCell ref="C61:D61"/>
    <mergeCell ref="A47:D47"/>
    <mergeCell ref="A54:E54"/>
    <mergeCell ref="A55:E55"/>
    <mergeCell ref="A46:D46"/>
    <mergeCell ref="A45:D45"/>
    <mergeCell ref="A60:B60"/>
    <mergeCell ref="C60:D60"/>
    <mergeCell ref="A43:H43"/>
    <mergeCell ref="A66:H66"/>
    <mergeCell ref="A74:B74"/>
    <mergeCell ref="A75:B75"/>
    <mergeCell ref="A76:B76"/>
    <mergeCell ref="A4:B4"/>
    <mergeCell ref="A8:B8"/>
    <mergeCell ref="A10:B10"/>
    <mergeCell ref="A11:H11"/>
    <mergeCell ref="A12:B12"/>
    <mergeCell ref="A20:B20"/>
    <mergeCell ref="A25:B25"/>
    <mergeCell ref="A39:B39"/>
    <mergeCell ref="A27:B27"/>
    <mergeCell ref="A33:B33"/>
    <mergeCell ref="A35:B35"/>
    <mergeCell ref="A40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2018-01-31T01:20:28Z</cp:lastPrinted>
  <dcterms:created xsi:type="dcterms:W3CDTF">2013-02-18T04:38:06Z</dcterms:created>
  <dcterms:modified xsi:type="dcterms:W3CDTF">2018-03-22T00:12:45Z</dcterms:modified>
</cp:coreProperties>
</file>