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33" i="8" l="1"/>
  <c r="H32" i="8"/>
  <c r="H31" i="8"/>
  <c r="E29" i="8"/>
  <c r="F29" i="8"/>
  <c r="H29" i="8"/>
  <c r="D26" i="8"/>
  <c r="G23" i="8"/>
  <c r="G22" i="8"/>
  <c r="G20" i="8"/>
  <c r="G19" i="8"/>
  <c r="G17" i="8"/>
  <c r="G16" i="8"/>
  <c r="G14" i="8"/>
  <c r="G13" i="8"/>
  <c r="G8" i="8"/>
  <c r="G10" i="8"/>
  <c r="G9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D9" i="8"/>
  <c r="C8" i="8"/>
  <c r="G25" i="8"/>
  <c r="G34" i="8"/>
  <c r="F34" i="8"/>
  <c r="E34" i="8"/>
  <c r="H8" i="8"/>
  <c r="H25" i="8"/>
  <c r="H38" i="8"/>
  <c r="H36" i="8"/>
  <c r="G44" i="8"/>
  <c r="F26" i="8"/>
  <c r="E26" i="8"/>
  <c r="E13" i="8"/>
  <c r="H27" i="8"/>
  <c r="H35" i="8"/>
  <c r="C23" i="8"/>
  <c r="C22" i="8"/>
  <c r="C17" i="8"/>
  <c r="C16" i="8"/>
  <c r="H26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C20" i="8"/>
  <c r="C19" i="8"/>
  <c r="C14" i="8"/>
  <c r="C13" i="8"/>
  <c r="C10" i="8"/>
  <c r="C9" i="8"/>
</calcChain>
</file>

<file path=xl/sharedStrings.xml><?xml version="1.0" encoding="utf-8"?>
<sst xmlns="http://schemas.openxmlformats.org/spreadsheetml/2006/main" count="161" uniqueCount="139">
  <si>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</si>
  <si>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</si>
  <si>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</si>
  <si>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</si>
  <si>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</si>
  <si>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</si>
  <si>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</si>
  <si>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</si>
  <si>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</si>
  <si>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</si>
  <si>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</si>
  <si>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</si>
  <si>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</si>
  <si>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</si>
  <si>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</si>
  <si>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</si>
  <si>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</si>
  <si>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</si>
  <si>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</si>
  <si>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</si>
  <si>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</si>
  <si>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</si>
  <si>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</si>
  <si>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</si>
  <si>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</si>
  <si>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</si>
  <si>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</si>
  <si>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</si>
  <si>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</si>
  <si>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</si>
  <si>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</si>
  <si>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</si>
  <si>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</si>
  <si>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</si>
  <si>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</si>
  <si>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</si>
  <si>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</si>
  <si>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</si>
  <si>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</si>
  <si>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</si>
  <si>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</si>
  <si>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</si>
  <si>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</si>
  <si>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</si>
  <si>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</si>
  <si>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</si>
  <si>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</si>
  <si>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</si>
  <si>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</si>
  <si>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</si>
  <si>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</si>
  <si>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</si>
  <si>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</si>
  <si>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</si>
  <si>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</si>
  <si>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</si>
  <si>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</si>
  <si>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</si>
  <si>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</si>
  <si>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</si>
  <si>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</si>
  <si>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</si>
  <si>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</si>
  <si>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</si>
  <si>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</si>
  <si>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</si>
  <si>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</si>
  <si>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</si>
  <si>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</si>
  <si>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</si>
  <si>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</si>
  <si>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</si>
  <si>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</si>
  <si>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</si>
  <si>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</si>
  <si>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</si>
  <si>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</si>
  <si>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</si>
  <si>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</si>
  <si>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</si>
  <si>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</si>
  <si>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</si>
  <si>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</si>
  <si>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</si>
  <si>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</si>
  <si>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</si>
  <si>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</si>
  <si>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1.4 Вывоз и утилизация ТБО</t>
  </si>
  <si>
    <t>2-260-343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</si>
  <si>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</si>
  <si>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</si>
  <si>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</si>
  <si>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</si>
  <si>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</si>
  <si>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</si>
  <si>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</si>
  <si>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</si>
  <si>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</si>
  <si>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</si>
  <si>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</si>
  <si>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</si>
  <si>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</si>
  <si>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</si>
  <si>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</si>
  <si>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</si>
  <si>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Часть 4</t>
  </si>
  <si>
    <t>Ленинского района"</t>
  </si>
  <si>
    <t>Ад.Фокина, 24</t>
  </si>
  <si>
    <t>№ 24 по ул. Адмирала Фокина</t>
  </si>
  <si>
    <t>01.01.2012 г.</t>
  </si>
  <si>
    <t>ООО "Комфорт"</t>
  </si>
  <si>
    <t>ул. Тунгусская, 8</t>
  </si>
  <si>
    <t>Количество проживающих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</si>
  <si>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</si>
  <si>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</si>
  <si>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</si>
  <si>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</si>
  <si>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</si>
  <si>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всего: 141,7 кв.м</t>
  </si>
  <si>
    <t>544,88 кв.м.</t>
  </si>
  <si>
    <t>3. Коммунальные услуги, всего:</t>
  </si>
  <si>
    <t>в том числе:</t>
  </si>
  <si>
    <t>ХВС на содержание ОИ МКД</t>
  </si>
  <si>
    <t>Эл.Энергия на содержание ОИ МКД</t>
  </si>
  <si>
    <t>отведение сточных вод</t>
  </si>
  <si>
    <t>сумма, т.р.</t>
  </si>
  <si>
    <t>исполнитель</t>
  </si>
  <si>
    <t xml:space="preserve">                       Отчет ООО "Управляющей компании Ленинского района"  за 2018 г.</t>
  </si>
  <si>
    <t>ООО " ВостокМегаполис"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</si>
  <si>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</si>
  <si>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</si>
  <si>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</si>
  <si>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</si>
  <si>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</si>
  <si>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работ  по статье не производилось</t>
  </si>
  <si>
    <t>План по статье "текущий ремонт" на 2019 год</t>
  </si>
  <si>
    <t>В связи с отсутствием средств на счету дома, выполнение работ по текущему ремонту общедомового имущества в 2019 году возможно только за счет дополнительного сбора средств.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</si>
  <si>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94/01 от 21.01.2019 г.                     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</si>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</sst>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2" fontId="9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2" fontId="9" fillId="0" borderId="5" xfId="0" applyNumberFormat="1" applyFont="1" applyBorder="1" applyAlignment="1">
      <alignment horizontal="center"/>
    </xf>
    <xf numFmtId="0" fontId="4" fillId="0" borderId="5" xfId="0" applyFont="1" applyBorder="1" applyAlignment="1"/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/>
    <xf numFmtId="0" fontId="16" fillId="0" borderId="1" xfId="0" applyFont="1" applyBorder="1"/>
    <xf numFmtId="17" fontId="6" fillId="0" borderId="1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/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9" fillId="0" borderId="2" xfId="0" applyFont="1" applyFill="1" applyBorder="1" applyAlignment="1"/>
    <xf numFmtId="0" fontId="0" fillId="0" borderId="5" xfId="0" applyBorder="1" applyAlignment="1"/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4" xfId="0" applyFont="1" applyFill="1" applyBorder="1" applyAlignment="1">
      <alignment wrapText="1"/>
    </xf>
    <xf numFmtId="0" fontId="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2" xfId="0" applyFont="1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5" xfId="0" applyNumberFormat="1" applyBorder="1" applyAlignment="1"/>
    <xf numFmtId="0" fontId="4" fillId="0" borderId="5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4" xfId="0" applyBorder="1" applyAlignment="1"/>
    <xf numFmtId="0" fontId="12" fillId="0" borderId="2" xfId="0" applyFont="1" applyBorder="1" applyAlignment="1"/>
    <xf numFmtId="0" fontId="4" fillId="0" borderId="4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28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127</v>
      </c>
      <c r="C1" s="1"/>
    </row>
    <row r="2" spans="1:4" ht="15" customHeight="1" x14ac:dyDescent="0.25">
      <c r="A2" s="2" t="s">
        <v>46</v>
      </c>
      <c r="C2" s="4"/>
    </row>
    <row r="3" spans="1:4" ht="15.75" x14ac:dyDescent="0.25">
      <c r="B3" s="4" t="s">
        <v>10</v>
      </c>
      <c r="C3" s="24" t="s">
        <v>108</v>
      </c>
    </row>
    <row r="4" spans="1:4" ht="14.25" customHeight="1" x14ac:dyDescent="0.25">
      <c r="A4" s="22" t="s">
        <v>137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47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7" t="s">
        <v>44</v>
      </c>
      <c r="D8" s="10"/>
    </row>
    <row r="9" spans="1:4" s="3" customFormat="1" ht="12" customHeight="1" x14ac:dyDescent="0.25">
      <c r="A9" s="13" t="s">
        <v>1</v>
      </c>
      <c r="B9" s="14" t="s">
        <v>11</v>
      </c>
      <c r="C9" s="108" t="s">
        <v>12</v>
      </c>
      <c r="D9" s="109"/>
    </row>
    <row r="10" spans="1:4" s="3" customFormat="1" ht="24" customHeight="1" x14ac:dyDescent="0.25">
      <c r="A10" s="13" t="s">
        <v>2</v>
      </c>
      <c r="B10" s="15" t="s">
        <v>13</v>
      </c>
      <c r="C10" s="110" t="s">
        <v>69</v>
      </c>
      <c r="D10" s="107"/>
    </row>
    <row r="11" spans="1:4" s="3" customFormat="1" ht="15" customHeight="1" x14ac:dyDescent="0.25">
      <c r="A11" s="13" t="s">
        <v>3</v>
      </c>
      <c r="B11" s="14" t="s">
        <v>14</v>
      </c>
      <c r="C11" s="108" t="s">
        <v>15</v>
      </c>
      <c r="D11" s="109"/>
    </row>
    <row r="12" spans="1:4" s="3" customFormat="1" ht="14.25" customHeight="1" x14ac:dyDescent="0.25">
      <c r="A12" s="114">
        <v>5</v>
      </c>
      <c r="B12" s="114" t="s">
        <v>89</v>
      </c>
      <c r="C12" s="53" t="s">
        <v>90</v>
      </c>
      <c r="D12" s="54" t="s">
        <v>91</v>
      </c>
    </row>
    <row r="13" spans="1:4" s="3" customFormat="1" ht="14.25" customHeight="1" x14ac:dyDescent="0.25">
      <c r="A13" s="114"/>
      <c r="B13" s="114"/>
      <c r="C13" s="53" t="s">
        <v>92</v>
      </c>
      <c r="D13" s="54" t="s">
        <v>93</v>
      </c>
    </row>
    <row r="14" spans="1:4" s="3" customFormat="1" x14ac:dyDescent="0.25">
      <c r="A14" s="114"/>
      <c r="B14" s="114"/>
      <c r="C14" s="53" t="s">
        <v>94</v>
      </c>
      <c r="D14" s="54" t="s">
        <v>95</v>
      </c>
    </row>
    <row r="15" spans="1:4" s="3" customFormat="1" ht="16.5" customHeight="1" x14ac:dyDescent="0.25">
      <c r="A15" s="114"/>
      <c r="B15" s="114"/>
      <c r="C15" s="53" t="s">
        <v>96</v>
      </c>
      <c r="D15" s="54" t="s">
        <v>97</v>
      </c>
    </row>
    <row r="16" spans="1:4" s="3" customFormat="1" ht="16.5" customHeight="1" x14ac:dyDescent="0.25">
      <c r="A16" s="114"/>
      <c r="B16" s="114"/>
      <c r="C16" s="53" t="s">
        <v>98</v>
      </c>
      <c r="D16" s="54" t="s">
        <v>99</v>
      </c>
    </row>
    <row r="17" spans="1:4" s="5" customFormat="1" ht="15.75" customHeight="1" x14ac:dyDescent="0.25">
      <c r="A17" s="114"/>
      <c r="B17" s="114"/>
      <c r="C17" s="53" t="s">
        <v>100</v>
      </c>
      <c r="D17" s="54" t="s">
        <v>101</v>
      </c>
    </row>
    <row r="18" spans="1:4" s="5" customFormat="1" ht="15.75" customHeight="1" x14ac:dyDescent="0.25">
      <c r="A18" s="114"/>
      <c r="B18" s="114"/>
      <c r="C18" s="55" t="s">
        <v>102</v>
      </c>
      <c r="D18" s="54" t="s">
        <v>103</v>
      </c>
    </row>
    <row r="19" spans="1:4" ht="21.75" customHeight="1" x14ac:dyDescent="0.25">
      <c r="A19" s="13" t="s">
        <v>4</v>
      </c>
      <c r="B19" s="14" t="s">
        <v>16</v>
      </c>
      <c r="C19" s="115" t="s">
        <v>86</v>
      </c>
      <c r="D19" s="116"/>
    </row>
    <row r="20" spans="1:4" s="5" customFormat="1" ht="19.5" customHeight="1" x14ac:dyDescent="0.25">
      <c r="A20" s="13" t="s">
        <v>5</v>
      </c>
      <c r="B20" s="14" t="s">
        <v>17</v>
      </c>
      <c r="C20" s="117" t="s">
        <v>50</v>
      </c>
      <c r="D20" s="118"/>
    </row>
    <row r="21" spans="1:4" s="5" customFormat="1" ht="15" customHeight="1" x14ac:dyDescent="0.25">
      <c r="A21" s="13" t="s">
        <v>6</v>
      </c>
      <c r="B21" s="14" t="s">
        <v>18</v>
      </c>
      <c r="C21" s="110" t="s">
        <v>19</v>
      </c>
      <c r="D21" s="119"/>
    </row>
    <row r="22" spans="1:4" ht="13.5" customHeight="1" x14ac:dyDescent="0.25">
      <c r="A22" s="25"/>
      <c r="B22" s="26"/>
      <c r="C22" s="25"/>
      <c r="D22" s="25"/>
    </row>
    <row r="23" spans="1:4" x14ac:dyDescent="0.25">
      <c r="A23" s="8" t="s">
        <v>20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21</v>
      </c>
      <c r="C25" s="7" t="s">
        <v>22</v>
      </c>
      <c r="D25" s="9" t="s">
        <v>23</v>
      </c>
    </row>
    <row r="26" spans="1:4" ht="27" customHeight="1" x14ac:dyDescent="0.25">
      <c r="A26" s="111" t="s">
        <v>26</v>
      </c>
      <c r="B26" s="112"/>
      <c r="C26" s="112"/>
      <c r="D26" s="113"/>
    </row>
    <row r="27" spans="1:4" ht="12" customHeight="1" x14ac:dyDescent="0.25">
      <c r="A27" s="50"/>
      <c r="B27" s="51"/>
      <c r="C27" s="51"/>
      <c r="D27" s="52"/>
    </row>
    <row r="28" spans="1:4" ht="13.5" customHeight="1" x14ac:dyDescent="0.25">
      <c r="A28" s="7">
        <v>1</v>
      </c>
      <c r="B28" s="6" t="s">
        <v>104</v>
      </c>
      <c r="C28" s="6" t="s">
        <v>24</v>
      </c>
      <c r="D28" s="6" t="s">
        <v>25</v>
      </c>
    </row>
    <row r="29" spans="1:4" x14ac:dyDescent="0.25">
      <c r="A29" s="20" t="s">
        <v>27</v>
      </c>
      <c r="B29" s="19"/>
      <c r="C29" s="19"/>
      <c r="D29" s="19"/>
    </row>
    <row r="30" spans="1:4" x14ac:dyDescent="0.25">
      <c r="A30" s="7">
        <v>1</v>
      </c>
      <c r="B30" s="6" t="s">
        <v>110</v>
      </c>
      <c r="C30" s="6" t="s">
        <v>24</v>
      </c>
      <c r="D30" s="6" t="s">
        <v>88</v>
      </c>
    </row>
    <row r="31" spans="1:4" x14ac:dyDescent="0.25">
      <c r="A31" s="20" t="s">
        <v>38</v>
      </c>
      <c r="B31" s="19"/>
      <c r="C31" s="19"/>
      <c r="D31" s="19"/>
    </row>
    <row r="32" spans="1:4" x14ac:dyDescent="0.25">
      <c r="A32" s="20" t="s">
        <v>39</v>
      </c>
      <c r="B32" s="19"/>
      <c r="C32" s="19"/>
      <c r="D32" s="19"/>
    </row>
    <row r="33" spans="1:4" x14ac:dyDescent="0.25">
      <c r="A33" s="7">
        <v>1</v>
      </c>
      <c r="B33" s="6" t="s">
        <v>128</v>
      </c>
      <c r="C33" s="6" t="s">
        <v>111</v>
      </c>
      <c r="D33" s="6" t="s">
        <v>28</v>
      </c>
    </row>
    <row r="34" spans="1:4" ht="15" customHeight="1" x14ac:dyDescent="0.25">
      <c r="A34" s="20" t="s">
        <v>29</v>
      </c>
      <c r="B34" s="19"/>
      <c r="C34" s="19"/>
      <c r="D34" s="19"/>
    </row>
    <row r="35" spans="1:4" x14ac:dyDescent="0.25">
      <c r="A35" s="7">
        <v>1</v>
      </c>
      <c r="B35" s="6" t="s">
        <v>30</v>
      </c>
      <c r="C35" s="6" t="s">
        <v>24</v>
      </c>
      <c r="D35" s="6" t="s">
        <v>25</v>
      </c>
    </row>
    <row r="36" spans="1:4" x14ac:dyDescent="0.25">
      <c r="A36" s="28"/>
      <c r="B36" s="12"/>
      <c r="C36" s="12"/>
      <c r="D36" s="12"/>
    </row>
    <row r="37" spans="1:4" x14ac:dyDescent="0.25">
      <c r="A37" s="4" t="s">
        <v>45</v>
      </c>
      <c r="B37" s="19"/>
      <c r="C37" s="19"/>
      <c r="D37" s="19"/>
    </row>
    <row r="38" spans="1:4" ht="15" customHeight="1" x14ac:dyDescent="0.25">
      <c r="A38" s="7">
        <v>1</v>
      </c>
      <c r="B38" s="6" t="s">
        <v>31</v>
      </c>
      <c r="C38" s="106">
        <v>1918</v>
      </c>
      <c r="D38" s="105"/>
    </row>
    <row r="39" spans="1:4" x14ac:dyDescent="0.25">
      <c r="A39" s="7">
        <v>2</v>
      </c>
      <c r="B39" s="6" t="s">
        <v>33</v>
      </c>
      <c r="C39" s="106">
        <v>3</v>
      </c>
      <c r="D39" s="105"/>
    </row>
    <row r="40" spans="1:4" x14ac:dyDescent="0.25">
      <c r="A40" s="7">
        <v>3</v>
      </c>
      <c r="B40" s="6" t="s">
        <v>34</v>
      </c>
      <c r="C40" s="106">
        <v>1</v>
      </c>
      <c r="D40" s="105"/>
    </row>
    <row r="41" spans="1:4" ht="15" customHeight="1" x14ac:dyDescent="0.25">
      <c r="A41" s="7">
        <v>4</v>
      </c>
      <c r="B41" s="6" t="s">
        <v>32</v>
      </c>
      <c r="C41" s="106" t="s">
        <v>76</v>
      </c>
      <c r="D41" s="105"/>
    </row>
    <row r="42" spans="1:4" x14ac:dyDescent="0.25">
      <c r="A42" s="7">
        <v>5</v>
      </c>
      <c r="B42" s="6" t="s">
        <v>35</v>
      </c>
      <c r="C42" s="106" t="s">
        <v>76</v>
      </c>
      <c r="D42" s="105"/>
    </row>
    <row r="43" spans="1:4" x14ac:dyDescent="0.25">
      <c r="A43" s="7">
        <v>6</v>
      </c>
      <c r="B43" s="6" t="s">
        <v>36</v>
      </c>
      <c r="C43" s="106" t="s">
        <v>119</v>
      </c>
      <c r="D43" s="105"/>
    </row>
    <row r="44" spans="1:4" x14ac:dyDescent="0.25">
      <c r="A44" s="7">
        <v>8</v>
      </c>
      <c r="B44" s="6" t="s">
        <v>37</v>
      </c>
      <c r="C44" s="106" t="s">
        <v>118</v>
      </c>
      <c r="D44" s="105"/>
    </row>
    <row r="45" spans="1:4" x14ac:dyDescent="0.25">
      <c r="A45" s="7">
        <v>9</v>
      </c>
      <c r="B45" s="6" t="s">
        <v>112</v>
      </c>
      <c r="C45" s="106">
        <v>22</v>
      </c>
      <c r="D45" s="107"/>
    </row>
    <row r="46" spans="1:4" x14ac:dyDescent="0.25">
      <c r="A46" s="7">
        <v>10</v>
      </c>
      <c r="B46" s="6" t="s">
        <v>68</v>
      </c>
      <c r="C46" s="104" t="s">
        <v>109</v>
      </c>
      <c r="D46" s="105"/>
    </row>
    <row r="47" spans="1:4" x14ac:dyDescent="0.25">
      <c r="A47" s="4"/>
    </row>
    <row r="48" spans="1:4" x14ac:dyDescent="0.25">
      <c r="A48" s="4"/>
    </row>
    <row r="50" spans="1:4" x14ac:dyDescent="0.25">
      <c r="A50" s="56"/>
      <c r="B50" s="56"/>
      <c r="C50" s="57"/>
      <c r="D50" s="58"/>
    </row>
    <row r="51" spans="1:4" x14ac:dyDescent="0.25">
      <c r="A51" s="56"/>
      <c r="B51" s="56"/>
      <c r="C51" s="57"/>
      <c r="D51" s="58"/>
    </row>
    <row r="52" spans="1:4" x14ac:dyDescent="0.25">
      <c r="A52" s="56"/>
      <c r="B52" s="56"/>
      <c r="C52" s="57"/>
      <c r="D52" s="58"/>
    </row>
    <row r="53" spans="1:4" x14ac:dyDescent="0.25">
      <c r="A53" s="56"/>
      <c r="B53" s="56"/>
      <c r="C53" s="57"/>
      <c r="D53" s="58"/>
    </row>
    <row r="54" spans="1:4" x14ac:dyDescent="0.25">
      <c r="A54" s="56"/>
      <c r="B54" s="56"/>
      <c r="C54" s="59"/>
      <c r="D54" s="58"/>
    </row>
    <row r="55" spans="1:4" x14ac:dyDescent="0.25">
      <c r="A55" s="56"/>
      <c r="B55" s="56"/>
      <c r="C55" s="60"/>
      <c r="D55" s="58"/>
    </row>
  </sheetData>
  <mergeCells count="18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6:D46"/>
    <mergeCell ref="C41:D41"/>
    <mergeCell ref="C42:D42"/>
    <mergeCell ref="C43:D43"/>
    <mergeCell ref="C44:D44"/>
    <mergeCell ref="C45:D45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topLeftCell="A4" workbookViewId="0">
      <selection activeCell="I4" sqref="I4:J4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3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.7109375" customWidth="1"/>
  </cols>
  <sheetData>
    <row r="1" spans="1:10" x14ac:dyDescent="0.25">
      <c r="A1" s="4" t="s">
        <v>117</v>
      </c>
      <c r="B1"/>
      <c r="C1" s="34"/>
      <c r="D1" s="34"/>
    </row>
    <row r="2" spans="1:10" ht="13.5" customHeight="1" x14ac:dyDescent="0.25">
      <c r="A2" s="4" t="s">
        <v>129</v>
      </c>
      <c r="B2"/>
      <c r="C2" s="34"/>
      <c r="D2" s="34"/>
    </row>
    <row r="3" spans="1:10" ht="56.25" customHeight="1" x14ac:dyDescent="0.25">
      <c r="A3" s="121" t="s">
        <v>56</v>
      </c>
      <c r="B3" s="137"/>
      <c r="C3" s="86" t="s">
        <v>57</v>
      </c>
      <c r="D3" s="29" t="s">
        <v>58</v>
      </c>
      <c r="E3" s="29" t="s">
        <v>59</v>
      </c>
      <c r="F3" s="29" t="s">
        <v>60</v>
      </c>
      <c r="G3" s="35" t="s">
        <v>61</v>
      </c>
      <c r="H3" s="29" t="s">
        <v>62</v>
      </c>
    </row>
    <row r="4" spans="1:10" ht="24.75" customHeight="1" x14ac:dyDescent="0.25">
      <c r="A4" s="144" t="s">
        <v>130</v>
      </c>
      <c r="B4" s="145"/>
      <c r="C4" s="86"/>
      <c r="D4" s="29">
        <v>-149.83000000000001</v>
      </c>
      <c r="E4" s="29"/>
      <c r="F4" s="29"/>
      <c r="G4" s="35"/>
      <c r="H4" s="29"/>
      <c r="I4" t="s">
        <v>138</v>
      </c>
    </row>
    <row r="5" spans="1:10" ht="19.5" customHeight="1" x14ac:dyDescent="0.25">
      <c r="A5" s="75" t="s">
        <v>115</v>
      </c>
      <c r="B5" s="74"/>
      <c r="C5" s="86"/>
      <c r="D5" s="29"/>
      <c r="E5" s="29"/>
      <c r="F5" s="29"/>
      <c r="G5" s="35"/>
      <c r="H5" s="29"/>
    </row>
    <row r="6" spans="1:10" ht="17.25" customHeight="1" x14ac:dyDescent="0.25">
      <c r="A6" s="75" t="s">
        <v>116</v>
      </c>
      <c r="B6" s="74"/>
      <c r="C6" s="86"/>
      <c r="D6" s="87"/>
      <c r="E6" s="29"/>
      <c r="F6" s="29"/>
      <c r="G6" s="35"/>
      <c r="H6" s="29"/>
    </row>
    <row r="7" spans="1:10" ht="19.5" customHeight="1" x14ac:dyDescent="0.25">
      <c r="A7" s="138" t="s">
        <v>131</v>
      </c>
      <c r="B7" s="124"/>
      <c r="C7" s="124"/>
      <c r="D7" s="124"/>
      <c r="E7" s="124"/>
      <c r="F7" s="124"/>
      <c r="G7" s="124"/>
      <c r="H7" s="107"/>
    </row>
    <row r="8" spans="1:10" ht="17.25" customHeight="1" x14ac:dyDescent="0.25">
      <c r="A8" s="121" t="s">
        <v>63</v>
      </c>
      <c r="B8" s="122"/>
      <c r="C8" s="40">
        <f>C12+C15+C18+C21</f>
        <v>14.940000000000001</v>
      </c>
      <c r="D8" s="70">
        <v>-22.16</v>
      </c>
      <c r="E8" s="70">
        <f>E12+E15+E18+E21</f>
        <v>97.48</v>
      </c>
      <c r="F8" s="70">
        <f>F12+F15+F18+F21</f>
        <v>95.850000000000009</v>
      </c>
      <c r="G8" s="70">
        <f>G12+G15+G18+G21</f>
        <v>95.850000000000009</v>
      </c>
      <c r="H8" s="62">
        <f>F8-E8+D8</f>
        <v>-23.789999999999996</v>
      </c>
      <c r="J8" s="64"/>
    </row>
    <row r="9" spans="1:10" x14ac:dyDescent="0.25">
      <c r="A9" s="36" t="s">
        <v>64</v>
      </c>
      <c r="B9" s="37"/>
      <c r="C9" s="41">
        <f>C8-C10</f>
        <v>13.446000000000002</v>
      </c>
      <c r="D9" s="46">
        <f>D8-D10</f>
        <v>-19.940000000000001</v>
      </c>
      <c r="E9" s="46">
        <f t="shared" ref="E9:G9" si="0">E8-E10</f>
        <v>87.731999999999999</v>
      </c>
      <c r="F9" s="46">
        <f t="shared" si="0"/>
        <v>86.265000000000015</v>
      </c>
      <c r="G9" s="46">
        <f t="shared" si="0"/>
        <v>86.265000000000015</v>
      </c>
      <c r="H9" s="46">
        <f t="shared" ref="H9:H10" si="1">F9-E9+D9</f>
        <v>-21.406999999999986</v>
      </c>
      <c r="J9" s="64"/>
    </row>
    <row r="10" spans="1:10" x14ac:dyDescent="0.25">
      <c r="A10" s="123" t="s">
        <v>65</v>
      </c>
      <c r="B10" s="124"/>
      <c r="C10" s="41">
        <f>C8*10%</f>
        <v>1.4940000000000002</v>
      </c>
      <c r="D10" s="46">
        <v>-2.2200000000000002</v>
      </c>
      <c r="E10" s="46">
        <f t="shared" ref="E10:F10" si="2">E8*10%</f>
        <v>9.7480000000000011</v>
      </c>
      <c r="F10" s="46">
        <f t="shared" si="2"/>
        <v>9.5850000000000009</v>
      </c>
      <c r="G10" s="46">
        <f t="shared" ref="G10" si="3">G8*10%</f>
        <v>9.5850000000000009</v>
      </c>
      <c r="H10" s="46">
        <f t="shared" si="1"/>
        <v>-2.3830000000000005</v>
      </c>
      <c r="J10" s="64"/>
    </row>
    <row r="11" spans="1:10" ht="12.75" customHeight="1" x14ac:dyDescent="0.25">
      <c r="A11" s="138" t="s">
        <v>66</v>
      </c>
      <c r="B11" s="139"/>
      <c r="C11" s="139"/>
      <c r="D11" s="139"/>
      <c r="E11" s="139"/>
      <c r="F11" s="139"/>
      <c r="G11" s="139"/>
      <c r="H11" s="122"/>
      <c r="J11" s="64"/>
    </row>
    <row r="12" spans="1:10" x14ac:dyDescent="0.25">
      <c r="A12" s="125" t="s">
        <v>48</v>
      </c>
      <c r="B12" s="126"/>
      <c r="C12" s="40">
        <v>4.76</v>
      </c>
      <c r="D12" s="61">
        <v>-6.97</v>
      </c>
      <c r="E12" s="61">
        <v>31.12</v>
      </c>
      <c r="F12" s="61">
        <v>30.87</v>
      </c>
      <c r="G12" s="61">
        <v>30.87</v>
      </c>
      <c r="H12" s="46">
        <f>F12-E12+D12</f>
        <v>-7.22</v>
      </c>
    </row>
    <row r="13" spans="1:10" x14ac:dyDescent="0.25">
      <c r="A13" s="36" t="s">
        <v>64</v>
      </c>
      <c r="B13" s="37"/>
      <c r="C13" s="41">
        <f>C12-C14</f>
        <v>4.2839999999999998</v>
      </c>
      <c r="D13" s="46">
        <v>-6.29</v>
      </c>
      <c r="E13" s="46">
        <f>E12-E14</f>
        <v>28.008000000000003</v>
      </c>
      <c r="F13" s="46">
        <f t="shared" ref="F13:G13" si="4">F12-F14</f>
        <v>27.783000000000001</v>
      </c>
      <c r="G13" s="46">
        <f t="shared" si="4"/>
        <v>27.783000000000001</v>
      </c>
      <c r="H13" s="46">
        <f t="shared" ref="H13:H23" si="5">F13-E13+D13</f>
        <v>-6.5150000000000015</v>
      </c>
    </row>
    <row r="14" spans="1:10" x14ac:dyDescent="0.25">
      <c r="A14" s="123" t="s">
        <v>65</v>
      </c>
      <c r="B14" s="124"/>
      <c r="C14" s="41">
        <f>C12*10%</f>
        <v>0.47599999999999998</v>
      </c>
      <c r="D14" s="46">
        <v>-0.68</v>
      </c>
      <c r="E14" s="46">
        <f>E12*10%</f>
        <v>3.1120000000000001</v>
      </c>
      <c r="F14" s="46">
        <f t="shared" ref="F14" si="6">F12*10%</f>
        <v>3.0870000000000002</v>
      </c>
      <c r="G14" s="46">
        <f t="shared" ref="G14" si="7">G12*10%</f>
        <v>3.0870000000000002</v>
      </c>
      <c r="H14" s="46">
        <f t="shared" si="5"/>
        <v>-0.70499999999999996</v>
      </c>
    </row>
    <row r="15" spans="1:10" ht="23.25" customHeight="1" x14ac:dyDescent="0.25">
      <c r="A15" s="125" t="s">
        <v>40</v>
      </c>
      <c r="B15" s="126"/>
      <c r="C15" s="40">
        <v>3.45</v>
      </c>
      <c r="D15" s="61">
        <v>-5.49</v>
      </c>
      <c r="E15" s="61">
        <v>22.56</v>
      </c>
      <c r="F15" s="61">
        <v>22.23</v>
      </c>
      <c r="G15" s="61">
        <v>22.23</v>
      </c>
      <c r="H15" s="46">
        <f t="shared" si="5"/>
        <v>-5.8199999999999985</v>
      </c>
    </row>
    <row r="16" spans="1:10" x14ac:dyDescent="0.25">
      <c r="A16" s="36" t="s">
        <v>64</v>
      </c>
      <c r="B16" s="37"/>
      <c r="C16" s="41">
        <f>C15-C17</f>
        <v>3.105</v>
      </c>
      <c r="D16" s="46">
        <v>-4.95</v>
      </c>
      <c r="E16" s="46">
        <f>E15-E17</f>
        <v>20.303999999999998</v>
      </c>
      <c r="F16" s="46">
        <f t="shared" ref="F16:G16" si="8">F15-F17</f>
        <v>20.007000000000001</v>
      </c>
      <c r="G16" s="46">
        <f t="shared" si="8"/>
        <v>20.007000000000001</v>
      </c>
      <c r="H16" s="46">
        <f t="shared" si="5"/>
        <v>-5.2469999999999972</v>
      </c>
    </row>
    <row r="17" spans="1:8" ht="15" customHeight="1" x14ac:dyDescent="0.25">
      <c r="A17" s="123" t="s">
        <v>65</v>
      </c>
      <c r="B17" s="124"/>
      <c r="C17" s="41">
        <f>C15*10%</f>
        <v>0.34500000000000003</v>
      </c>
      <c r="D17" s="46">
        <v>-0.54</v>
      </c>
      <c r="E17" s="46">
        <f>E15*10%</f>
        <v>2.2559999999999998</v>
      </c>
      <c r="F17" s="46">
        <f t="shared" ref="F17" si="9">F15*10%</f>
        <v>2.2230000000000003</v>
      </c>
      <c r="G17" s="46">
        <f t="shared" ref="G17" si="10">G15*10%</f>
        <v>2.2230000000000003</v>
      </c>
      <c r="H17" s="46">
        <f t="shared" si="5"/>
        <v>-0.57299999999999951</v>
      </c>
    </row>
    <row r="18" spans="1:8" ht="17.25" customHeight="1" x14ac:dyDescent="0.25">
      <c r="A18" s="125" t="s">
        <v>49</v>
      </c>
      <c r="B18" s="126"/>
      <c r="C18" s="39">
        <v>2.37</v>
      </c>
      <c r="D18" s="61">
        <v>-3.8</v>
      </c>
      <c r="E18" s="61">
        <v>15.49</v>
      </c>
      <c r="F18" s="61">
        <v>15.27</v>
      </c>
      <c r="G18" s="61">
        <v>15.27</v>
      </c>
      <c r="H18" s="46">
        <f t="shared" si="5"/>
        <v>-4.0200000000000005</v>
      </c>
    </row>
    <row r="19" spans="1:8" ht="17.25" customHeight="1" x14ac:dyDescent="0.25">
      <c r="A19" s="36" t="s">
        <v>64</v>
      </c>
      <c r="B19" s="37"/>
      <c r="C19" s="41">
        <f>C18-C20</f>
        <v>2.133</v>
      </c>
      <c r="D19" s="46">
        <v>-3.43</v>
      </c>
      <c r="E19" s="46">
        <f>E18-E20</f>
        <v>13.941000000000001</v>
      </c>
      <c r="F19" s="46">
        <f t="shared" ref="F19:G19" si="11">F18-F20</f>
        <v>13.742999999999999</v>
      </c>
      <c r="G19" s="46">
        <f t="shared" si="11"/>
        <v>13.742999999999999</v>
      </c>
      <c r="H19" s="46">
        <f t="shared" si="5"/>
        <v>-3.6280000000000023</v>
      </c>
    </row>
    <row r="20" spans="1:8" ht="12.75" customHeight="1" x14ac:dyDescent="0.25">
      <c r="A20" s="123" t="s">
        <v>65</v>
      </c>
      <c r="B20" s="124"/>
      <c r="C20" s="41">
        <f>C18*10%</f>
        <v>0.23700000000000002</v>
      </c>
      <c r="D20" s="46">
        <v>-0.37</v>
      </c>
      <c r="E20" s="46">
        <f>E18*10%</f>
        <v>1.5490000000000002</v>
      </c>
      <c r="F20" s="46">
        <f t="shared" ref="F20" si="12">F18*10%</f>
        <v>1.5270000000000001</v>
      </c>
      <c r="G20" s="46">
        <f t="shared" ref="G20" si="13">G18*10%</f>
        <v>1.5270000000000001</v>
      </c>
      <c r="H20" s="46">
        <f t="shared" si="5"/>
        <v>-0.39200000000000002</v>
      </c>
    </row>
    <row r="21" spans="1:8" ht="14.25" customHeight="1" x14ac:dyDescent="0.25">
      <c r="A21" s="11" t="s">
        <v>87</v>
      </c>
      <c r="B21" s="38"/>
      <c r="C21" s="42">
        <v>4.3600000000000003</v>
      </c>
      <c r="D21" s="46">
        <v>-5.91</v>
      </c>
      <c r="E21" s="46">
        <v>28.31</v>
      </c>
      <c r="F21" s="46">
        <v>27.48</v>
      </c>
      <c r="G21" s="46">
        <v>27.48</v>
      </c>
      <c r="H21" s="46">
        <f t="shared" si="5"/>
        <v>-6.7399999999999984</v>
      </c>
    </row>
    <row r="22" spans="1:8" ht="14.25" customHeight="1" x14ac:dyDescent="0.25">
      <c r="A22" s="36" t="s">
        <v>64</v>
      </c>
      <c r="B22" s="37"/>
      <c r="C22" s="41">
        <f>C21-C23</f>
        <v>3.9240000000000004</v>
      </c>
      <c r="D22" s="46">
        <v>-5.32</v>
      </c>
      <c r="E22" s="46">
        <f>E21-E23</f>
        <v>25.478999999999999</v>
      </c>
      <c r="F22" s="46">
        <f t="shared" ref="F22:G22" si="14">F21-F23</f>
        <v>24.731999999999999</v>
      </c>
      <c r="G22" s="46">
        <f t="shared" si="14"/>
        <v>24.731999999999999</v>
      </c>
      <c r="H22" s="46">
        <f t="shared" si="5"/>
        <v>-6.0670000000000002</v>
      </c>
    </row>
    <row r="23" spans="1:8" x14ac:dyDescent="0.25">
      <c r="A23" s="123" t="s">
        <v>65</v>
      </c>
      <c r="B23" s="124"/>
      <c r="C23" s="41">
        <f>C21*10%</f>
        <v>0.43600000000000005</v>
      </c>
      <c r="D23" s="46">
        <v>-0.59</v>
      </c>
      <c r="E23" s="46">
        <f>E21*10%</f>
        <v>2.831</v>
      </c>
      <c r="F23" s="46">
        <f t="shared" ref="F23" si="15">F21*10%</f>
        <v>2.7480000000000002</v>
      </c>
      <c r="G23" s="46">
        <f t="shared" ref="G23" si="16">G21*10%</f>
        <v>2.7480000000000002</v>
      </c>
      <c r="H23" s="46">
        <f t="shared" si="5"/>
        <v>-0.67299999999999971</v>
      </c>
    </row>
    <row r="24" spans="1:8" s="3" customFormat="1" ht="10.5" customHeight="1" x14ac:dyDescent="0.25">
      <c r="A24" s="76"/>
      <c r="B24" s="77"/>
      <c r="C24" s="78"/>
      <c r="D24" s="61"/>
      <c r="E24" s="61"/>
      <c r="F24" s="61"/>
      <c r="G24" s="79"/>
      <c r="H24" s="61"/>
    </row>
    <row r="25" spans="1:8" ht="15.75" customHeight="1" x14ac:dyDescent="0.25">
      <c r="A25" s="121" t="s">
        <v>41</v>
      </c>
      <c r="B25" s="122"/>
      <c r="C25" s="42">
        <v>4.49</v>
      </c>
      <c r="D25" s="62">
        <v>-126.59</v>
      </c>
      <c r="E25" s="62">
        <v>29.36</v>
      </c>
      <c r="F25" s="62">
        <v>28.93</v>
      </c>
      <c r="G25" s="63">
        <f>G26+G27</f>
        <v>2.89</v>
      </c>
      <c r="H25" s="62">
        <f>F25-E25-G25+D25+F25</f>
        <v>-100.97999999999999</v>
      </c>
    </row>
    <row r="26" spans="1:8" s="4" customFormat="1" ht="15.75" customHeight="1" x14ac:dyDescent="0.25">
      <c r="A26" s="71" t="s">
        <v>67</v>
      </c>
      <c r="B26" s="72"/>
      <c r="C26" s="42">
        <v>3.64</v>
      </c>
      <c r="D26" s="62">
        <f>D25-D27</f>
        <v>-113.94</v>
      </c>
      <c r="E26" s="46">
        <f>E25-E27</f>
        <v>26.419999999999998</v>
      </c>
      <c r="F26" s="46">
        <f>F25-F27</f>
        <v>26.04</v>
      </c>
      <c r="G26" s="73">
        <v>0</v>
      </c>
      <c r="H26" s="62">
        <f t="shared" ref="H26" si="17">F26-E26-G26+D26+F26</f>
        <v>-88.28</v>
      </c>
    </row>
    <row r="27" spans="1:8" ht="12.75" customHeight="1" x14ac:dyDescent="0.25">
      <c r="A27" s="123" t="s">
        <v>65</v>
      </c>
      <c r="B27" s="124"/>
      <c r="C27" s="41">
        <v>0.41</v>
      </c>
      <c r="D27" s="46">
        <v>-12.65</v>
      </c>
      <c r="E27" s="46">
        <v>2.94</v>
      </c>
      <c r="F27" s="46">
        <v>2.89</v>
      </c>
      <c r="G27" s="46">
        <v>2.89</v>
      </c>
      <c r="H27" s="62">
        <f>F27-E27-G27+D27+F27</f>
        <v>-12.7</v>
      </c>
    </row>
    <row r="28" spans="1:8" ht="12.75" customHeight="1" x14ac:dyDescent="0.25">
      <c r="A28" s="103"/>
      <c r="B28" s="102"/>
      <c r="C28" s="41"/>
      <c r="D28" s="46"/>
      <c r="E28" s="46"/>
      <c r="F28" s="46"/>
      <c r="G28" s="46"/>
      <c r="H28" s="62"/>
    </row>
    <row r="29" spans="1:8" ht="12.75" customHeight="1" x14ac:dyDescent="0.25">
      <c r="A29" s="127" t="s">
        <v>120</v>
      </c>
      <c r="B29" s="132"/>
      <c r="C29" s="41"/>
      <c r="D29" s="62">
        <v>-1.08</v>
      </c>
      <c r="E29" s="62">
        <f>E31+E32+E33</f>
        <v>7.379999999999999</v>
      </c>
      <c r="F29" s="62">
        <f>F31+F32+F33</f>
        <v>7.0500000000000007</v>
      </c>
      <c r="G29" s="62">
        <v>14</v>
      </c>
      <c r="H29" s="62">
        <f>F29-E29-G29+D29+F29</f>
        <v>-8.3599999999999977</v>
      </c>
    </row>
    <row r="30" spans="1:8" ht="12.75" customHeight="1" x14ac:dyDescent="0.25">
      <c r="A30" s="148" t="s">
        <v>121</v>
      </c>
      <c r="B30" s="149"/>
      <c r="C30" s="41"/>
      <c r="D30" s="46"/>
      <c r="E30" s="46"/>
      <c r="F30" s="46"/>
      <c r="G30" s="46"/>
      <c r="H30" s="62"/>
    </row>
    <row r="31" spans="1:8" ht="12.75" customHeight="1" x14ac:dyDescent="0.25">
      <c r="A31" s="127" t="s">
        <v>122</v>
      </c>
      <c r="B31" s="132"/>
      <c r="C31" s="41"/>
      <c r="D31" s="46">
        <v>-0.17</v>
      </c>
      <c r="E31" s="46">
        <v>1.94</v>
      </c>
      <c r="F31" s="46">
        <v>1.82</v>
      </c>
      <c r="G31" s="46">
        <v>1.83</v>
      </c>
      <c r="H31" s="62">
        <f t="shared" ref="H31:H33" si="18">F31-E31-G31+D31+F31</f>
        <v>-0.30000000000000004</v>
      </c>
    </row>
    <row r="32" spans="1:8" ht="12.75" customHeight="1" x14ac:dyDescent="0.25">
      <c r="A32" s="127" t="s">
        <v>123</v>
      </c>
      <c r="B32" s="132"/>
      <c r="C32" s="41"/>
      <c r="D32" s="46">
        <v>-0.85</v>
      </c>
      <c r="E32" s="46">
        <v>4.51</v>
      </c>
      <c r="F32" s="46">
        <v>4.37</v>
      </c>
      <c r="G32" s="46">
        <v>11.7</v>
      </c>
      <c r="H32" s="62">
        <f t="shared" si="18"/>
        <v>-8.32</v>
      </c>
    </row>
    <row r="33" spans="1:10" ht="12.75" customHeight="1" x14ac:dyDescent="0.25">
      <c r="A33" s="127" t="s">
        <v>124</v>
      </c>
      <c r="B33" s="132"/>
      <c r="C33" s="41"/>
      <c r="D33" s="46">
        <v>-0.06</v>
      </c>
      <c r="E33" s="46">
        <v>0.93</v>
      </c>
      <c r="F33" s="46">
        <v>0.86</v>
      </c>
      <c r="G33" s="46">
        <v>0.47</v>
      </c>
      <c r="H33" s="62">
        <f t="shared" si="18"/>
        <v>0.2599999999999999</v>
      </c>
    </row>
    <row r="34" spans="1:10" ht="16.5" customHeight="1" x14ac:dyDescent="0.25">
      <c r="A34" s="127" t="s">
        <v>113</v>
      </c>
      <c r="B34" s="128"/>
      <c r="C34" s="7"/>
      <c r="D34" s="7"/>
      <c r="E34" s="62">
        <f>E8+E25+E29</f>
        <v>134.22</v>
      </c>
      <c r="F34" s="62">
        <f t="shared" ref="F34:G34" si="19">F8+F25+F29</f>
        <v>131.83000000000001</v>
      </c>
      <c r="G34" s="62">
        <f t="shared" si="19"/>
        <v>112.74000000000001</v>
      </c>
      <c r="H34" s="7"/>
      <c r="J34" s="64"/>
    </row>
    <row r="35" spans="1:10" ht="17.25" customHeight="1" x14ac:dyDescent="0.25">
      <c r="A35" s="129" t="s">
        <v>114</v>
      </c>
      <c r="B35" s="143"/>
      <c r="C35" s="81"/>
      <c r="D35" s="81">
        <v>-149.83000000000001</v>
      </c>
      <c r="E35" s="80"/>
      <c r="F35" s="80"/>
      <c r="G35" s="81"/>
      <c r="H35" s="61">
        <f>F34-E34+D35+F34-G34</f>
        <v>-133.13</v>
      </c>
      <c r="J35" s="64"/>
    </row>
    <row r="36" spans="1:10" ht="24.75" customHeight="1" x14ac:dyDescent="0.25">
      <c r="A36" s="129" t="s">
        <v>132</v>
      </c>
      <c r="B36" s="129"/>
      <c r="C36" s="82"/>
      <c r="D36" s="95"/>
      <c r="E36" s="70"/>
      <c r="F36" s="40"/>
      <c r="G36" s="40"/>
      <c r="H36" s="70">
        <f>H37+H38</f>
        <v>-133.12999999999997</v>
      </c>
      <c r="J36" s="64"/>
    </row>
    <row r="37" spans="1:10" ht="21.75" customHeight="1" x14ac:dyDescent="0.25">
      <c r="A37" s="83" t="s">
        <v>115</v>
      </c>
      <c r="B37" s="83"/>
      <c r="C37" s="82"/>
      <c r="D37" s="82"/>
      <c r="E37" s="70"/>
      <c r="F37" s="40"/>
      <c r="G37" s="40"/>
      <c r="H37" s="70">
        <v>0</v>
      </c>
      <c r="J37" s="64"/>
    </row>
    <row r="38" spans="1:10" ht="23.25" customHeight="1" x14ac:dyDescent="0.25">
      <c r="A38" s="84" t="s">
        <v>116</v>
      </c>
      <c r="B38" s="85"/>
      <c r="C38" s="82"/>
      <c r="D38" s="82"/>
      <c r="E38" s="70"/>
      <c r="F38" s="40"/>
      <c r="G38" s="40"/>
      <c r="H38" s="70">
        <f>H8+H25+H29</f>
        <v>-133.12999999999997</v>
      </c>
    </row>
    <row r="39" spans="1:10" ht="27" customHeight="1" x14ac:dyDescent="0.25">
      <c r="A39" s="146"/>
      <c r="B39" s="147"/>
      <c r="C39" s="147"/>
      <c r="D39" s="147"/>
      <c r="E39" s="147"/>
      <c r="F39" s="147"/>
      <c r="G39" s="147"/>
      <c r="H39" s="147"/>
    </row>
    <row r="40" spans="1:10" ht="19.5" customHeight="1" x14ac:dyDescent="0.25">
      <c r="A40" s="21" t="s">
        <v>133</v>
      </c>
      <c r="D40" s="23"/>
      <c r="E40" s="23"/>
      <c r="F40" s="23"/>
      <c r="G40" s="23"/>
    </row>
    <row r="41" spans="1:10" ht="12" customHeight="1" x14ac:dyDescent="0.25">
      <c r="A41" s="142" t="s">
        <v>51</v>
      </c>
      <c r="B41" s="124"/>
      <c r="C41" s="124"/>
      <c r="D41" s="107"/>
      <c r="E41" s="31" t="s">
        <v>52</v>
      </c>
      <c r="F41" s="31" t="s">
        <v>53</v>
      </c>
      <c r="G41" s="31" t="s">
        <v>125</v>
      </c>
      <c r="H41" s="93" t="s">
        <v>126</v>
      </c>
    </row>
    <row r="42" spans="1:10" ht="15.75" customHeight="1" x14ac:dyDescent="0.25">
      <c r="A42" s="130" t="s">
        <v>134</v>
      </c>
      <c r="B42" s="131"/>
      <c r="C42" s="131"/>
      <c r="D42" s="132"/>
      <c r="E42" s="94"/>
      <c r="F42" s="31"/>
      <c r="G42" s="31"/>
      <c r="H42" s="93"/>
    </row>
    <row r="43" spans="1:10" ht="15.75" customHeight="1" x14ac:dyDescent="0.25">
      <c r="A43" s="130"/>
      <c r="B43" s="131"/>
      <c r="C43" s="131"/>
      <c r="D43" s="132"/>
      <c r="E43" s="94"/>
      <c r="F43" s="31"/>
      <c r="G43" s="31"/>
      <c r="H43" s="93"/>
    </row>
    <row r="44" spans="1:10" s="4" customFormat="1" ht="13.5" customHeight="1" x14ac:dyDescent="0.25">
      <c r="A44" s="140" t="s">
        <v>7</v>
      </c>
      <c r="B44" s="141"/>
      <c r="C44" s="141"/>
      <c r="D44" s="137"/>
      <c r="E44" s="47"/>
      <c r="F44" s="48"/>
      <c r="G44" s="49">
        <f>SUM(G42:G43)</f>
        <v>0</v>
      </c>
      <c r="H44" s="92"/>
    </row>
    <row r="45" spans="1:10" s="4" customFormat="1" ht="13.5" customHeight="1" x14ac:dyDescent="0.25">
      <c r="A45" s="96"/>
      <c r="B45" s="97"/>
      <c r="C45" s="97"/>
      <c r="D45" s="97"/>
      <c r="E45" s="98"/>
      <c r="F45" s="99"/>
      <c r="G45" s="100"/>
      <c r="H45" s="101"/>
    </row>
    <row r="46" spans="1:10" x14ac:dyDescent="0.25">
      <c r="A46" s="21" t="s">
        <v>42</v>
      </c>
      <c r="D46" s="23"/>
      <c r="E46" s="23"/>
      <c r="F46" s="23"/>
      <c r="G46" s="23"/>
    </row>
    <row r="47" spans="1:10" x14ac:dyDescent="0.25">
      <c r="A47" s="21" t="s">
        <v>43</v>
      </c>
      <c r="D47" s="23"/>
      <c r="E47" s="23"/>
      <c r="F47" s="23"/>
      <c r="G47" s="23"/>
    </row>
    <row r="48" spans="1:10" ht="23.25" customHeight="1" x14ac:dyDescent="0.25">
      <c r="A48" s="142" t="s">
        <v>55</v>
      </c>
      <c r="B48" s="124"/>
      <c r="C48" s="124"/>
      <c r="D48" s="124"/>
      <c r="E48" s="107"/>
      <c r="F48" s="33" t="s">
        <v>53</v>
      </c>
      <c r="G48" s="32" t="s">
        <v>54</v>
      </c>
    </row>
    <row r="49" spans="1:8" x14ac:dyDescent="0.25">
      <c r="A49" s="142" t="s">
        <v>76</v>
      </c>
      <c r="B49" s="124"/>
      <c r="C49" s="124"/>
      <c r="D49" s="124"/>
      <c r="E49" s="107"/>
      <c r="F49" s="31"/>
      <c r="G49" s="31">
        <v>0</v>
      </c>
    </row>
    <row r="50" spans="1:8" x14ac:dyDescent="0.25">
      <c r="A50" s="90"/>
      <c r="B50" s="91"/>
      <c r="C50" s="91"/>
      <c r="D50" s="91"/>
      <c r="E50" s="91"/>
      <c r="F50" s="90"/>
      <c r="G50" s="90"/>
    </row>
    <row r="51" spans="1:8" x14ac:dyDescent="0.25">
      <c r="A51" s="23"/>
      <c r="D51" s="23"/>
      <c r="E51" s="23"/>
      <c r="F51" s="23"/>
      <c r="G51" s="23"/>
    </row>
    <row r="52" spans="1:8" x14ac:dyDescent="0.25">
      <c r="A52" s="23"/>
      <c r="D52" s="23"/>
      <c r="E52" s="23"/>
      <c r="F52" s="23"/>
      <c r="G52" s="23"/>
    </row>
    <row r="53" spans="1:8" s="4" customFormat="1" x14ac:dyDescent="0.25">
      <c r="A53" s="21" t="s">
        <v>70</v>
      </c>
      <c r="B53" s="44"/>
      <c r="C53" s="45"/>
      <c r="D53" s="21"/>
      <c r="E53" s="21"/>
      <c r="F53" s="21"/>
      <c r="G53" s="21"/>
    </row>
    <row r="54" spans="1:8" x14ac:dyDescent="0.25">
      <c r="A54" s="133" t="s">
        <v>71</v>
      </c>
      <c r="B54" s="122"/>
      <c r="C54" s="134" t="s">
        <v>72</v>
      </c>
      <c r="D54" s="122"/>
      <c r="E54" s="31" t="s">
        <v>73</v>
      </c>
      <c r="F54" s="31" t="s">
        <v>74</v>
      </c>
      <c r="G54" s="31" t="s">
        <v>75</v>
      </c>
    </row>
    <row r="55" spans="1:8" x14ac:dyDescent="0.25">
      <c r="A55" s="133" t="s">
        <v>107</v>
      </c>
      <c r="B55" s="122"/>
      <c r="C55" s="135" t="s">
        <v>76</v>
      </c>
      <c r="D55" s="136"/>
      <c r="E55" s="31" t="s">
        <v>76</v>
      </c>
      <c r="F55" s="31" t="s">
        <v>76</v>
      </c>
      <c r="G55" s="31" t="s">
        <v>76</v>
      </c>
    </row>
    <row r="56" spans="1:8" x14ac:dyDescent="0.25">
      <c r="A56" s="23"/>
      <c r="D56" s="23"/>
      <c r="E56" s="23"/>
      <c r="F56" s="23"/>
      <c r="G56" s="23"/>
    </row>
    <row r="57" spans="1:8" x14ac:dyDescent="0.25">
      <c r="A57" s="21"/>
      <c r="D57" s="23"/>
      <c r="E57" s="23"/>
      <c r="F57" s="23"/>
      <c r="G57" s="23"/>
    </row>
    <row r="59" spans="1:8" x14ac:dyDescent="0.25">
      <c r="A59" s="21" t="s">
        <v>105</v>
      </c>
      <c r="E59" s="34"/>
      <c r="F59" s="65"/>
      <c r="G59" s="34"/>
    </row>
    <row r="60" spans="1:8" ht="15" customHeight="1" x14ac:dyDescent="0.25">
      <c r="A60" s="21" t="s">
        <v>135</v>
      </c>
      <c r="B60" s="66"/>
      <c r="C60" s="67"/>
      <c r="D60" s="21"/>
      <c r="E60" s="34"/>
      <c r="F60" s="65"/>
      <c r="G60" s="34"/>
    </row>
    <row r="61" spans="1:8" ht="52.5" customHeight="1" x14ac:dyDescent="0.25">
      <c r="A61" s="120" t="s">
        <v>136</v>
      </c>
      <c r="B61" s="120"/>
      <c r="C61" s="120"/>
      <c r="D61" s="120"/>
      <c r="E61" s="120"/>
      <c r="F61" s="120"/>
      <c r="G61" s="120"/>
      <c r="H61" s="69"/>
    </row>
    <row r="64" spans="1:8" s="88" customFormat="1" x14ac:dyDescent="0.25">
      <c r="A64" s="23" t="s">
        <v>77</v>
      </c>
      <c r="B64" s="68"/>
      <c r="C64" s="89"/>
      <c r="D64" s="23"/>
      <c r="E64" s="23" t="s">
        <v>78</v>
      </c>
      <c r="F64" s="23"/>
    </row>
    <row r="65" spans="1:6" s="88" customFormat="1" x14ac:dyDescent="0.25">
      <c r="A65" s="23" t="s">
        <v>79</v>
      </c>
      <c r="B65" s="68"/>
      <c r="C65" s="89"/>
      <c r="D65" s="23"/>
      <c r="E65" s="23"/>
      <c r="F65" s="23"/>
    </row>
    <row r="66" spans="1:6" s="88" customFormat="1" x14ac:dyDescent="0.25">
      <c r="A66" s="23" t="s">
        <v>106</v>
      </c>
      <c r="B66" s="68"/>
      <c r="C66" s="89"/>
      <c r="D66" s="23"/>
      <c r="E66" s="23"/>
      <c r="F66" s="23"/>
    </row>
    <row r="68" spans="1:6" x14ac:dyDescent="0.25">
      <c r="A68" s="23" t="s">
        <v>80</v>
      </c>
      <c r="B68" s="68"/>
    </row>
    <row r="69" spans="1:6" x14ac:dyDescent="0.25">
      <c r="A69" s="23" t="s">
        <v>81</v>
      </c>
      <c r="B69" s="68"/>
      <c r="C69" s="43" t="s">
        <v>25</v>
      </c>
    </row>
    <row r="70" spans="1:6" x14ac:dyDescent="0.25">
      <c r="A70" s="23" t="s">
        <v>82</v>
      </c>
      <c r="B70" s="68"/>
      <c r="C70" s="43" t="s">
        <v>83</v>
      </c>
    </row>
    <row r="71" spans="1:6" x14ac:dyDescent="0.25">
      <c r="A71" s="23" t="s">
        <v>84</v>
      </c>
      <c r="B71" s="68"/>
      <c r="C71" s="43" t="s">
        <v>85</v>
      </c>
    </row>
  </sheetData>
  <mergeCells count="35">
    <mergeCell ref="A44:D44"/>
    <mergeCell ref="A48:E48"/>
    <mergeCell ref="A49:E49"/>
    <mergeCell ref="A35:B35"/>
    <mergeCell ref="A4:B4"/>
    <mergeCell ref="A7:H7"/>
    <mergeCell ref="A39:H39"/>
    <mergeCell ref="A41:D41"/>
    <mergeCell ref="A29:B29"/>
    <mergeCell ref="A30:B30"/>
    <mergeCell ref="A31:B31"/>
    <mergeCell ref="A32:B32"/>
    <mergeCell ref="A33:B33"/>
    <mergeCell ref="A43:D43"/>
    <mergeCell ref="A3:B3"/>
    <mergeCell ref="A8:B8"/>
    <mergeCell ref="A10:B10"/>
    <mergeCell ref="A11:H11"/>
    <mergeCell ref="A12:B12"/>
    <mergeCell ref="A61:G61"/>
    <mergeCell ref="A25:B25"/>
    <mergeCell ref="A23:B23"/>
    <mergeCell ref="A14:B14"/>
    <mergeCell ref="A15:B15"/>
    <mergeCell ref="A17:B17"/>
    <mergeCell ref="A18:B18"/>
    <mergeCell ref="A20:B20"/>
    <mergeCell ref="A27:B27"/>
    <mergeCell ref="A34:B34"/>
    <mergeCell ref="A36:B36"/>
    <mergeCell ref="A42:D42"/>
    <mergeCell ref="A55:B55"/>
    <mergeCell ref="C54:D54"/>
    <mergeCell ref="C55:D55"/>
    <mergeCell ref="A54:B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2019-01-21T22:03:29Z</cp:lastPrinted>
  <dcterms:created xsi:type="dcterms:W3CDTF">2013-02-18T04:38:06Z</dcterms:created>
  <dcterms:modified xsi:type="dcterms:W3CDTF">2019-02-20T01:25:47Z</dcterms:modified>
</cp:coreProperties>
</file>